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200" windowWidth="19110" windowHeight="4380" tabRatio="837" firstSheet="3" activeTab="1"/>
  </bookViews>
  <sheets>
    <sheet name="Souhrn (2)" sheetId="46" state="hidden" r:id="rId1"/>
    <sheet name="Souhrn" sheetId="25" r:id="rId2"/>
    <sheet name="Š-nad 500" sheetId="40" r:id="rId3"/>
    <sheet name="Š-PD" sheetId="39" r:id="rId4"/>
    <sheet name="Š-opr." sheetId="22" state="hidden" r:id="rId5"/>
    <sheet name="Sociální-nad 500" sheetId="32" r:id="rId6"/>
    <sheet name="Sociální-PD" sheetId="36" r:id="rId7"/>
    <sheet name="Sociální-opravy" sheetId="45" state="hidden" r:id="rId8"/>
    <sheet name="Kultura-nad 500" sheetId="28" r:id="rId9"/>
    <sheet name="Kultura-PD" sheetId="37" r:id="rId10"/>
    <sheet name="Kultura-ORJ 13" sheetId="52" state="hidden" r:id="rId11"/>
    <sheet name="Doprava-PD" sheetId="42" r:id="rId12"/>
    <sheet name="Doprava" sheetId="13" r:id="rId13"/>
    <sheet name="Doprava SSOK - PD " sheetId="60" r:id="rId14"/>
    <sheet name="Zdr.-nad 500" sheetId="18" r:id="rId15"/>
    <sheet name="Zdr.-PD" sheetId="55" state="hidden" r:id="rId16"/>
    <sheet name="Jiné" sheetId="53" state="hidden" r:id="rId17"/>
    <sheet name="Projekty INTERREG" sheetId="59" r:id="rId18"/>
    <sheet name="Zdr. dotace" sheetId="56" r:id="rId19"/>
    <sheet name="Projekty - Švýc. fondy" sheetId="61" r:id="rId20"/>
  </sheets>
  <definedNames>
    <definedName name="_xlnm._FilterDatabase" localSheetId="12" hidden="1">Doprava!#REF!</definedName>
    <definedName name="_xlnm.Print_Titles" localSheetId="13">'Doprava SSOK - PD '!$5:$8</definedName>
    <definedName name="_xlnm.Print_Titles" localSheetId="11">'Doprava-PD'!$5:$8</definedName>
    <definedName name="_xlnm.Print_Titles" localSheetId="8">'Kultura-nad 500'!$1:$9</definedName>
    <definedName name="_xlnm.Print_Titles" localSheetId="9">'Kultura-PD'!$1:$3</definedName>
    <definedName name="_xlnm.Print_Titles" localSheetId="5">'Sociální-nad 500'!$1:$8</definedName>
    <definedName name="_xlnm.Print_Titles" localSheetId="6">'Sociální-PD'!$1:$8</definedName>
    <definedName name="_xlnm.Print_Titles" localSheetId="2">'Š-nad 500'!$5:$8</definedName>
    <definedName name="_xlnm.Print_Titles" localSheetId="4">'Š-opr.'!$1:$8</definedName>
    <definedName name="_xlnm.Print_Titles" localSheetId="3">'Š-PD'!$1:$8</definedName>
    <definedName name="_xlnm.Print_Titles" localSheetId="14">'Zdr.-nad 500'!$1:$8</definedName>
    <definedName name="_xlnm.Print_Area" localSheetId="12">Doprava!$A$1:$S$12</definedName>
    <definedName name="_xlnm.Print_Area" localSheetId="13">'Doprava SSOK - PD '!$A$1:$Q$16</definedName>
    <definedName name="_xlnm.Print_Area" localSheetId="11">'Doprava-PD'!$A$1:$Q$37</definedName>
    <definedName name="_xlnm.Print_Area" localSheetId="8">'Kultura-nad 500'!$A$1:$R$15</definedName>
    <definedName name="_xlnm.Print_Area" localSheetId="10">'Kultura-ORJ 13'!$A$1:$R$13</definedName>
    <definedName name="_xlnm.Print_Area" localSheetId="9">'Kultura-PD'!$A$1:$R$11</definedName>
    <definedName name="_xlnm.Print_Area" localSheetId="5">'Sociální-nad 500'!$A$1:$R$20</definedName>
    <definedName name="_xlnm.Print_Area" localSheetId="7">'Sociální-opravy'!$A$1:$R$13</definedName>
    <definedName name="_xlnm.Print_Area" localSheetId="6">'Sociální-PD'!$A$1:$R$11</definedName>
    <definedName name="_xlnm.Print_Area" localSheetId="1">Souhrn!$A$1:$G$30</definedName>
    <definedName name="_xlnm.Print_Area" localSheetId="0">'Souhrn (2)'!$A$1:$H$43</definedName>
    <definedName name="_xlnm.Print_Area" localSheetId="2">'Š-nad 500'!$A$1:$R$28</definedName>
    <definedName name="_xlnm.Print_Area" localSheetId="4">'Š-opr.'!$A$1:$S$12</definedName>
    <definedName name="_xlnm.Print_Area" localSheetId="3">'Š-PD'!$A$1:$R$11</definedName>
    <definedName name="_xlnm.Print_Area" localSheetId="14">'Zdr.-nad 500'!$A$1:$R$13</definedName>
    <definedName name="_xlnm.Print_Area" localSheetId="15">'Zdr.-PD'!$A$1:$S$11</definedName>
  </definedNames>
  <calcPr calcId="145621"/>
</workbook>
</file>

<file path=xl/calcChain.xml><?xml version="1.0" encoding="utf-8"?>
<calcChain xmlns="http://schemas.openxmlformats.org/spreadsheetml/2006/main">
  <c r="E23" i="25" l="1"/>
  <c r="G12" i="25" l="1"/>
  <c r="F12" i="25"/>
  <c r="Q12" i="13" l="1"/>
  <c r="O12" i="13"/>
  <c r="L12" i="13"/>
  <c r="R11" i="13"/>
  <c r="O11" i="13"/>
  <c r="P11" i="42" l="1"/>
  <c r="N11" i="42"/>
  <c r="F26" i="25" l="1"/>
  <c r="E26" i="25"/>
  <c r="G26" i="25" s="1"/>
  <c r="M10" i="61"/>
  <c r="L10" i="61"/>
  <c r="K10" i="61"/>
  <c r="J10" i="61"/>
  <c r="I10" i="61"/>
  <c r="H10" i="61"/>
  <c r="G10" i="61"/>
  <c r="I9" i="61"/>
  <c r="F19" i="25" l="1"/>
  <c r="G19" i="25" s="1"/>
  <c r="O15" i="60"/>
  <c r="M15" i="60"/>
  <c r="L15" i="60"/>
  <c r="N14" i="60"/>
  <c r="P13" i="60"/>
  <c r="N13" i="60"/>
  <c r="N12" i="60"/>
  <c r="N11" i="60"/>
  <c r="N10" i="60"/>
  <c r="N9" i="60"/>
  <c r="N15" i="60" s="1"/>
  <c r="P9" i="60" l="1"/>
  <c r="P15" i="60" s="1"/>
  <c r="N11" i="59"/>
  <c r="P11" i="59" s="1"/>
  <c r="M10" i="59"/>
  <c r="L10" i="59" s="1"/>
  <c r="M9" i="59"/>
  <c r="L9" i="59"/>
  <c r="O9" i="59" s="1"/>
  <c r="N9" i="59" s="1"/>
  <c r="P9" i="59" l="1"/>
  <c r="L12" i="59"/>
  <c r="N10" i="59"/>
  <c r="N12" i="59" s="1"/>
  <c r="M12" i="59"/>
  <c r="P10" i="59" l="1"/>
  <c r="P12" i="59" s="1"/>
  <c r="O12" i="59"/>
  <c r="F24" i="25" s="1"/>
  <c r="G24" i="25" s="1"/>
  <c r="D18" i="25" l="1"/>
  <c r="J13" i="56" l="1"/>
  <c r="L13" i="56" l="1"/>
  <c r="G13" i="56"/>
  <c r="K11" i="56"/>
  <c r="I10" i="56" l="1"/>
  <c r="K10" i="56"/>
  <c r="E25" i="25"/>
  <c r="E28" i="25" s="1"/>
  <c r="I12" i="56"/>
  <c r="K12" i="56"/>
  <c r="H13" i="56"/>
  <c r="I11" i="56"/>
  <c r="N20" i="42"/>
  <c r="I13" i="56" l="1"/>
  <c r="M13" i="56"/>
  <c r="K13" i="56"/>
  <c r="N32" i="42"/>
  <c r="P32" i="42" s="1"/>
  <c r="P20" i="42"/>
  <c r="N13" i="42"/>
  <c r="P13" i="42" s="1"/>
  <c r="N9" i="42"/>
  <c r="N10" i="42"/>
  <c r="P10" i="42" s="1"/>
  <c r="N22" i="42"/>
  <c r="P22" i="42" s="1"/>
  <c r="N23" i="42"/>
  <c r="P23" i="42" s="1"/>
  <c r="N24" i="42"/>
  <c r="P24" i="42" s="1"/>
  <c r="N25" i="42"/>
  <c r="P25" i="42" s="1"/>
  <c r="N26" i="42"/>
  <c r="P26" i="42" s="1"/>
  <c r="N27" i="42"/>
  <c r="P27" i="42" s="1"/>
  <c r="N28" i="42"/>
  <c r="P28" i="42" s="1"/>
  <c r="N29" i="42"/>
  <c r="P29" i="42" s="1"/>
  <c r="N30" i="42"/>
  <c r="P30" i="42" s="1"/>
  <c r="N31" i="42"/>
  <c r="P31" i="42" s="1"/>
  <c r="N33" i="42"/>
  <c r="P33" i="42" s="1"/>
  <c r="N35" i="42"/>
  <c r="P35" i="42" s="1"/>
  <c r="F25" i="25" l="1"/>
  <c r="G25" i="25" s="1"/>
  <c r="N12" i="28" l="1"/>
  <c r="Q12" i="28" s="1"/>
  <c r="N10" i="37" l="1"/>
  <c r="N9" i="37"/>
  <c r="N11" i="28" l="1"/>
  <c r="Q11" i="28" s="1"/>
  <c r="P20" i="32" l="1"/>
  <c r="F9" i="25" s="1"/>
  <c r="O20" i="32"/>
  <c r="M20" i="32"/>
  <c r="P11" i="36" l="1"/>
  <c r="F10" i="25" s="1"/>
  <c r="G10" i="25" s="1"/>
  <c r="O11" i="36"/>
  <c r="M11" i="36"/>
  <c r="K11" i="36"/>
  <c r="Q9" i="36"/>
  <c r="N9" i="36"/>
  <c r="N10" i="36"/>
  <c r="Q10" i="36" s="1"/>
  <c r="N11" i="36" l="1"/>
  <c r="Q11" i="36"/>
  <c r="N19" i="32" l="1"/>
  <c r="Q19" i="32" s="1"/>
  <c r="N18" i="32" l="1"/>
  <c r="Q18" i="32" s="1"/>
  <c r="N10" i="39" l="1"/>
  <c r="N9" i="39"/>
  <c r="N16" i="40" l="1"/>
  <c r="Q16" i="40" s="1"/>
  <c r="N17" i="40"/>
  <c r="Q17" i="40" s="1"/>
  <c r="N18" i="40"/>
  <c r="N15" i="40" l="1"/>
  <c r="N14" i="40"/>
  <c r="Q14" i="40" s="1"/>
  <c r="R12" i="53" l="1"/>
  <c r="Q12" i="53"/>
  <c r="P12" i="53"/>
  <c r="O12" i="53"/>
  <c r="M12" i="53"/>
  <c r="K12" i="53"/>
  <c r="S12" i="53"/>
  <c r="N11" i="53"/>
  <c r="N12" i="53" s="1"/>
  <c r="N10" i="18" l="1"/>
  <c r="Q10" i="18" l="1"/>
  <c r="P11" i="18"/>
  <c r="F21" i="25" s="1"/>
  <c r="F23" i="25" s="1"/>
  <c r="O11" i="18"/>
  <c r="M11" i="18"/>
  <c r="K11" i="18"/>
  <c r="P11" i="55" l="1"/>
  <c r="O11" i="55"/>
  <c r="M11" i="55"/>
  <c r="K11" i="55"/>
  <c r="N10" i="55"/>
  <c r="Q10" i="55" s="1"/>
  <c r="Q11" i="55" s="1"/>
  <c r="N11" i="55" l="1"/>
  <c r="N15" i="32"/>
  <c r="Q15" i="32" s="1"/>
  <c r="N18" i="42" l="1"/>
  <c r="P18" i="42" s="1"/>
  <c r="N19" i="42"/>
  <c r="P19" i="42" s="1"/>
  <c r="N21" i="42"/>
  <c r="P21" i="42" s="1"/>
  <c r="N17" i="42"/>
  <c r="P17" i="42" s="1"/>
  <c r="N14" i="32" l="1"/>
  <c r="Q14" i="32" s="1"/>
  <c r="N16" i="32"/>
  <c r="Q16" i="32" s="1"/>
  <c r="N11" i="45" l="1"/>
  <c r="Q11" i="45" s="1"/>
  <c r="N12" i="52" l="1"/>
  <c r="Q12" i="52" s="1"/>
  <c r="O10" i="13" l="1"/>
  <c r="O9" i="13"/>
  <c r="N16" i="42" l="1"/>
  <c r="P16" i="42" s="1"/>
  <c r="N15" i="42" l="1"/>
  <c r="P15" i="42" s="1"/>
  <c r="N9" i="18" l="1"/>
  <c r="N11" i="18" s="1"/>
  <c r="N10" i="28" l="1"/>
  <c r="N10" i="45" l="1"/>
  <c r="N12" i="45"/>
  <c r="N9" i="45"/>
  <c r="N17" i="32" l="1"/>
  <c r="N20" i="32" s="1"/>
  <c r="N13" i="40" l="1"/>
  <c r="O11" i="37" l="1"/>
  <c r="P11" i="37"/>
  <c r="F14" i="25" s="1"/>
  <c r="K11" i="37"/>
  <c r="L11" i="37"/>
  <c r="M11" i="37"/>
  <c r="N14" i="42" l="1"/>
  <c r="P14" i="42" s="1"/>
  <c r="Q10" i="37"/>
  <c r="P11" i="39" l="1"/>
  <c r="F6" i="25" s="1"/>
  <c r="Q9" i="39" l="1"/>
  <c r="R10" i="13" l="1"/>
  <c r="Q10" i="45" l="1"/>
  <c r="Q10" i="39" l="1"/>
  <c r="M11" i="39" l="1"/>
  <c r="N11" i="39"/>
  <c r="Q11" i="39"/>
  <c r="K11" i="39"/>
  <c r="K20" i="32" l="1"/>
  <c r="M26" i="40"/>
  <c r="P13" i="52" l="1"/>
  <c r="O13" i="52"/>
  <c r="M13" i="52"/>
  <c r="K13" i="52"/>
  <c r="G15" i="25" l="1"/>
  <c r="Q13" i="52"/>
  <c r="N13" i="52"/>
  <c r="Q9" i="37" l="1"/>
  <c r="Q11" i="37" s="1"/>
  <c r="N11" i="37"/>
  <c r="M37" i="42" l="1"/>
  <c r="N12" i="42" l="1"/>
  <c r="P12" i="42" s="1"/>
  <c r="P9" i="42"/>
  <c r="P37" i="42" l="1"/>
  <c r="P12" i="22" l="1"/>
  <c r="O37" i="42" l="1"/>
  <c r="F17" i="25" s="1"/>
  <c r="F20" i="25" s="1"/>
  <c r="G20" i="25" s="1"/>
  <c r="L37" i="42"/>
  <c r="N37" i="42" l="1"/>
  <c r="P12" i="13" l="1"/>
  <c r="F18" i="25"/>
  <c r="N12" i="13"/>
  <c r="O13" i="28" l="1"/>
  <c r="P13" i="28"/>
  <c r="F13" i="25" s="1"/>
  <c r="F16" i="25" s="1"/>
  <c r="M13" i="28"/>
  <c r="K13" i="28"/>
  <c r="F15" i="46" l="1"/>
  <c r="O13" i="45"/>
  <c r="P13" i="45"/>
  <c r="P20" i="40"/>
  <c r="M10" i="22"/>
  <c r="R10" i="22" s="1"/>
  <c r="M11" i="22"/>
  <c r="R11" i="22" s="1"/>
  <c r="M9" i="22"/>
  <c r="R9" i="22" s="1"/>
  <c r="O12" i="22"/>
  <c r="Q13" i="40"/>
  <c r="N26" i="40" l="1"/>
  <c r="N20" i="40"/>
  <c r="N13" i="28"/>
  <c r="M12" i="22"/>
  <c r="D41" i="46"/>
  <c r="H40" i="46"/>
  <c r="H39" i="46"/>
  <c r="H38" i="46"/>
  <c r="H37" i="46"/>
  <c r="G36" i="46"/>
  <c r="G41" i="46" s="1"/>
  <c r="F36" i="46"/>
  <c r="F41" i="46" s="1"/>
  <c r="E36" i="46"/>
  <c r="E41" i="46" s="1"/>
  <c r="H35" i="46"/>
  <c r="H34" i="46"/>
  <c r="H33" i="46"/>
  <c r="F26" i="46"/>
  <c r="E26" i="46"/>
  <c r="D24" i="46"/>
  <c r="F21" i="46"/>
  <c r="H20" i="46"/>
  <c r="F17" i="46"/>
  <c r="D16" i="46"/>
  <c r="D14" i="46"/>
  <c r="D12" i="46"/>
  <c r="D11" i="46"/>
  <c r="E6" i="46"/>
  <c r="E8" i="46" s="1"/>
  <c r="H25" i="46" l="1"/>
  <c r="H18" i="46"/>
  <c r="H36" i="46"/>
  <c r="H41" i="46" s="1"/>
  <c r="H14" i="46" l="1"/>
  <c r="Q15" i="40" l="1"/>
  <c r="Q20" i="40" l="1"/>
  <c r="Q9" i="18" l="1"/>
  <c r="Q11" i="18" s="1"/>
  <c r="Q10" i="28"/>
  <c r="Q13" i="28" l="1"/>
  <c r="Q17" i="32" l="1"/>
  <c r="Q20" i="32" s="1"/>
  <c r="M13" i="45" l="1"/>
  <c r="K13" i="45"/>
  <c r="Q12" i="45"/>
  <c r="H12" i="46" l="1"/>
  <c r="N13" i="45"/>
  <c r="Q9" i="45"/>
  <c r="Q13" i="45" s="1"/>
  <c r="R9" i="13" l="1"/>
  <c r="R12" i="13" l="1"/>
  <c r="O11" i="32"/>
  <c r="N10" i="32"/>
  <c r="Q10" i="32" s="1"/>
  <c r="M11" i="40"/>
  <c r="D10" i="46" l="1"/>
  <c r="D13" i="46" s="1"/>
  <c r="N11" i="32"/>
  <c r="Q11" i="32"/>
  <c r="E10" i="46"/>
  <c r="P11" i="32"/>
  <c r="M11" i="32"/>
  <c r="P11" i="40"/>
  <c r="N22" i="40"/>
  <c r="Q22" i="40" s="1"/>
  <c r="N23" i="40"/>
  <c r="Q23" i="40" s="1"/>
  <c r="N24" i="40"/>
  <c r="Q24" i="40" s="1"/>
  <c r="N10" i="40"/>
  <c r="Q10" i="40" s="1"/>
  <c r="Q11" i="40" s="1"/>
  <c r="O20" i="40"/>
  <c r="O26" i="40" s="1"/>
  <c r="O11" i="40"/>
  <c r="M25" i="40"/>
  <c r="M20" i="40"/>
  <c r="K25" i="40"/>
  <c r="K20" i="40"/>
  <c r="K26" i="40" s="1"/>
  <c r="L25" i="40"/>
  <c r="N12" i="22"/>
  <c r="Q12" i="22"/>
  <c r="D13" i="25"/>
  <c r="L12" i="22"/>
  <c r="J12" i="22"/>
  <c r="D7" i="46" l="1"/>
  <c r="H7" i="46" s="1"/>
  <c r="D5" i="25"/>
  <c r="D5" i="46"/>
  <c r="E9" i="46"/>
  <c r="E13" i="46" s="1"/>
  <c r="P26" i="40"/>
  <c r="F5" i="25" s="1"/>
  <c r="F8" i="25" s="1"/>
  <c r="F6" i="46"/>
  <c r="F8" i="46" s="1"/>
  <c r="F10" i="46"/>
  <c r="F13" i="46" s="1"/>
  <c r="H29" i="46"/>
  <c r="H28" i="46"/>
  <c r="H27" i="46"/>
  <c r="H24" i="46"/>
  <c r="H16" i="46"/>
  <c r="G17" i="46"/>
  <c r="E17" i="46"/>
  <c r="D14" i="25"/>
  <c r="D15" i="46"/>
  <c r="H11" i="46"/>
  <c r="G9" i="25"/>
  <c r="G21" i="46"/>
  <c r="E19" i="46"/>
  <c r="E21" i="46" s="1"/>
  <c r="D20" i="25"/>
  <c r="D19" i="46"/>
  <c r="N11" i="40"/>
  <c r="G13" i="25"/>
  <c r="G17" i="25"/>
  <c r="G11" i="25"/>
  <c r="N25" i="40"/>
  <c r="Q25" i="40"/>
  <c r="Q26" i="40" s="1"/>
  <c r="G14" i="25" l="1"/>
  <c r="D16" i="25"/>
  <c r="G16" i="25" s="1"/>
  <c r="G5" i="25"/>
  <c r="G7" i="25"/>
  <c r="G18" i="25"/>
  <c r="E30" i="46"/>
  <c r="E43" i="46" s="1"/>
  <c r="F30" i="46"/>
  <c r="F43" i="46" s="1"/>
  <c r="D6" i="25"/>
  <c r="D8" i="25" s="1"/>
  <c r="G8" i="25" s="1"/>
  <c r="D6" i="46"/>
  <c r="H10" i="46"/>
  <c r="D21" i="25"/>
  <c r="D23" i="25" s="1"/>
  <c r="G23" i="25" s="1"/>
  <c r="D23" i="46"/>
  <c r="H22" i="46"/>
  <c r="G26" i="46"/>
  <c r="H15" i="46"/>
  <c r="D17" i="46"/>
  <c r="H17" i="46" s="1"/>
  <c r="G13" i="46"/>
  <c r="H13" i="46" s="1"/>
  <c r="H9" i="46"/>
  <c r="G8" i="46"/>
  <c r="H5" i="46"/>
  <c r="D21" i="46"/>
  <c r="H19" i="46"/>
  <c r="F28" i="25" l="1"/>
  <c r="G6" i="25"/>
  <c r="D8" i="46"/>
  <c r="H8" i="46" s="1"/>
  <c r="H6" i="46"/>
  <c r="D26" i="46"/>
  <c r="H26" i="46" s="1"/>
  <c r="H23" i="46"/>
  <c r="G21" i="25"/>
  <c r="G30" i="46"/>
  <c r="G43" i="46" s="1"/>
  <c r="H21" i="46"/>
  <c r="D30" i="46" l="1"/>
  <c r="D43" i="46" s="1"/>
  <c r="H30" i="46"/>
  <c r="H43" i="46" s="1"/>
  <c r="D12" i="25" l="1"/>
  <c r="G28" i="25" l="1"/>
  <c r="D28" i="25"/>
</calcChain>
</file>

<file path=xl/sharedStrings.xml><?xml version="1.0" encoding="utf-8"?>
<sst xmlns="http://schemas.openxmlformats.org/spreadsheetml/2006/main" count="967" uniqueCount="363">
  <si>
    <t>Poř.číslo.</t>
  </si>
  <si>
    <t>z toho spolufinan. PO z IF:</t>
  </si>
  <si>
    <t>z toho rozpočet OK:</t>
  </si>
  <si>
    <t>ORJ - 17</t>
  </si>
  <si>
    <t>§</t>
  </si>
  <si>
    <t>ORG</t>
  </si>
  <si>
    <t>pol.</t>
  </si>
  <si>
    <t>Číslo silnice</t>
  </si>
  <si>
    <t>Název investiční akce</t>
  </si>
  <si>
    <t>Popis akce</t>
  </si>
  <si>
    <t xml:space="preserve">Správce: </t>
  </si>
  <si>
    <t>Ing. Miroslav Kubín</t>
  </si>
  <si>
    <t>ORJ -  17</t>
  </si>
  <si>
    <t xml:space="preserve">vedoucí odboru </t>
  </si>
  <si>
    <t>v tis. Kč</t>
  </si>
  <si>
    <t>Nové investice</t>
  </si>
  <si>
    <t>Oblast:</t>
  </si>
  <si>
    <t>Název akce:</t>
  </si>
  <si>
    <t>Popis:</t>
  </si>
  <si>
    <t>Stávající dokumentace</t>
  </si>
  <si>
    <t>K zajištění</t>
  </si>
  <si>
    <t xml:space="preserve">Celkové náklady s DPH            </t>
  </si>
  <si>
    <t>Termín realizace</t>
  </si>
  <si>
    <t xml:space="preserve">Celkem:     </t>
  </si>
  <si>
    <t>Nová projektová dokumentace</t>
  </si>
  <si>
    <t>Oblast zdravotnictví</t>
  </si>
  <si>
    <t>Poř. číslo.</t>
  </si>
  <si>
    <t>Nové investice - stavební</t>
  </si>
  <si>
    <t>Nové investice - nestavební</t>
  </si>
  <si>
    <t>Oblast školství</t>
  </si>
  <si>
    <t>v tis.Kč</t>
  </si>
  <si>
    <t xml:space="preserve">Celkem     </t>
  </si>
  <si>
    <t>Návrh na úvěrový rámec KB</t>
  </si>
  <si>
    <t>Návrh na úvěrový rámec EIB</t>
  </si>
  <si>
    <t>Nové investice KB celkem</t>
  </si>
  <si>
    <t>Poř. Číslo</t>
  </si>
  <si>
    <t>Název přílohy</t>
  </si>
  <si>
    <t>Nové investice - stavební EIB</t>
  </si>
  <si>
    <t>Nové investice - stavební OK</t>
  </si>
  <si>
    <t>Oblast školství - součet</t>
  </si>
  <si>
    <t>Oblast sociální - součet</t>
  </si>
  <si>
    <t>Oblast kultury - součet</t>
  </si>
  <si>
    <t>Oblast zdravotnictví - součet</t>
  </si>
  <si>
    <t>Oblast dopravy - součet</t>
  </si>
  <si>
    <t>Návrh na rozpočet OK</t>
  </si>
  <si>
    <t>č.silnice</t>
  </si>
  <si>
    <t>Oblast zdrav. - nájemné SMN a.s.</t>
  </si>
  <si>
    <t>Oblast sociální</t>
  </si>
  <si>
    <t>Poř. číslo</t>
  </si>
  <si>
    <t>KŘ</t>
  </si>
  <si>
    <t>OIT</t>
  </si>
  <si>
    <t>Oblast kultury</t>
  </si>
  <si>
    <t>Oblast dopravy</t>
  </si>
  <si>
    <t>z toho spolufinan. PO z IF</t>
  </si>
  <si>
    <t>z toho rozpočet OK</t>
  </si>
  <si>
    <t>Oblast</t>
  </si>
  <si>
    <t>Nové opravy</t>
  </si>
  <si>
    <t>Popis</t>
  </si>
  <si>
    <t>Název akce</t>
  </si>
  <si>
    <t>CELKEM</t>
  </si>
  <si>
    <t>Odbor investic a evropských programů</t>
  </si>
  <si>
    <t>Popis akce:</t>
  </si>
  <si>
    <t xml:space="preserve">Oblast kultury  </t>
  </si>
  <si>
    <t>Celkem</t>
  </si>
  <si>
    <t>Nové investice OIEP</t>
  </si>
  <si>
    <t>Nové investice SSOK</t>
  </si>
  <si>
    <t xml:space="preserve">Nové investice </t>
  </si>
  <si>
    <t>KH - cestovní ruch</t>
  </si>
  <si>
    <t>Nové  investice EIB</t>
  </si>
  <si>
    <t>Nové investice EIB celkem</t>
  </si>
  <si>
    <t>Nové investice OK celkem</t>
  </si>
  <si>
    <t xml:space="preserve">Nové  investice KB </t>
  </si>
  <si>
    <t xml:space="preserve">Spolufinancování PO z ivestičních fondů (IF) je zapojeno do rozpočtu příjmů Olomouckého kraje ve výši 8 046 tis.Kč (oblast školství ve výši 5 146 tis.Kč a oblast zdravotnictví ve výši 2 900 tis.Kč. Zbývající výše 4 089 tis.Kč (oblast kultury ve výši 39 tis.Kč a oblast zdravotnictví ve výši 4 050 tis.Kč) budou realizovat přímo příspěvkové organizace. V těchto případech se jedná o nové investice - nestavební, kdy bude příspěvkovým organizacím poskytnut příspěvek z rozpočtu Olomouckého kraje a akci budou příspěvkové organizace realizovat se zapojením svých investičních fondů. </t>
  </si>
  <si>
    <t xml:space="preserve">Financování investičních akcí </t>
  </si>
  <si>
    <t>b) Návrh nových investičních akcí v roce 2012</t>
  </si>
  <si>
    <t xml:space="preserve">Z výše uvedeného vyplývá, že v návrhu rozpočtu výdajů Olomouckého kraje jsou nové investice v celkové výši 838 571 tis.Kč (celková výše nových investic 842 660 tis.Kč mínus 4 089 tis.Kč, což je podíl investičních fondů příspěvkových organizací  u akcí, které si  budou příspěvkové organizace realizovat přímo). </t>
  </si>
  <si>
    <t xml:space="preserve">Investice v celkové výši  …….Kč jsou navrhovány financovat z úvěrového rámce EIB, ze kterého je možné financovat akce bez DPH, tj. ve výši …....Kč. Zbylá část ve výši …….Kč musí být hrazena z rozpočtu Olomouckého kraje. </t>
  </si>
  <si>
    <t>z toho KB</t>
  </si>
  <si>
    <t>z toho EIB</t>
  </si>
  <si>
    <t>změny:</t>
  </si>
  <si>
    <t>Spolufinan. PO z IF:</t>
  </si>
  <si>
    <t>oblast školství</t>
  </si>
  <si>
    <t>oblast sociální</t>
  </si>
  <si>
    <t>oblast kultury</t>
  </si>
  <si>
    <t>oblast dopravy</t>
  </si>
  <si>
    <t>oblast zdravotnictví</t>
  </si>
  <si>
    <t>Celkem po změnách financování</t>
  </si>
  <si>
    <t xml:space="preserve">z toho rozpočet OK </t>
  </si>
  <si>
    <t>Rozpracovaná projektová dokumentace</t>
  </si>
  <si>
    <t>Oblast školství  - rozpracovaná projektová dokumentace celkem</t>
  </si>
  <si>
    <t>Rozpracované  opravy</t>
  </si>
  <si>
    <t>Oblast sociální - rozpracovaná projektová dokumentace celkem</t>
  </si>
  <si>
    <t>Oblast sociální  - rozpracované opravy celkem</t>
  </si>
  <si>
    <t xml:space="preserve">Rozpracovaná projektová dokumentace </t>
  </si>
  <si>
    <t>Oblast kultury - rozpracovaná projektová dokumentace celkem</t>
  </si>
  <si>
    <t>Oblast dopravy - rozpracovaná projektová dokumentace celkem</t>
  </si>
  <si>
    <t xml:space="preserve">Rozpracované investice stavební </t>
  </si>
  <si>
    <t>Oblast zdravotnictví - rozpracované  investice stavební celkem</t>
  </si>
  <si>
    <t>Oblast školství - rozpracované opravy celkem</t>
  </si>
  <si>
    <t>OL</t>
  </si>
  <si>
    <t>PR</t>
  </si>
  <si>
    <t>PV</t>
  </si>
  <si>
    <t>PD</t>
  </si>
  <si>
    <t>JE</t>
  </si>
  <si>
    <t>-</t>
  </si>
  <si>
    <t>PD, realizace</t>
  </si>
  <si>
    <t>studie</t>
  </si>
  <si>
    <t>SP</t>
  </si>
  <si>
    <t>DÚR</t>
  </si>
  <si>
    <t>II/436</t>
  </si>
  <si>
    <t>2212</t>
  </si>
  <si>
    <t>II/444</t>
  </si>
  <si>
    <t>SU</t>
  </si>
  <si>
    <t>Mohelnice - křížení s železniční tratí</t>
  </si>
  <si>
    <t>Řešení nevyhovujícího podjezdu pod železniční tratí.</t>
  </si>
  <si>
    <t>II/369</t>
  </si>
  <si>
    <t>III/44436</t>
  </si>
  <si>
    <t>60004100130</t>
  </si>
  <si>
    <t>Vypořádání staveb</t>
  </si>
  <si>
    <t>Výkupy pozemků po dokončení staveb.</t>
  </si>
  <si>
    <t>výkupy</t>
  </si>
  <si>
    <t>Ostružná - Branná - rekonstrukce komunikace</t>
  </si>
  <si>
    <t>Úprava křížení silnice s železniční tratí prostřednictvím přeložení části komunikace a zřízení mostního objektu, který řeší stávající lokální závadu.</t>
  </si>
  <si>
    <t>DSP, DZS</t>
  </si>
  <si>
    <t>III/4359, III/4353</t>
  </si>
  <si>
    <t>Velký Týnec - rekonstrukce silnice, IV. etapa</t>
  </si>
  <si>
    <t>Rekonstrukce silnice v délce 1,200 km.</t>
  </si>
  <si>
    <t>Odbor kultury a památkové péče</t>
  </si>
  <si>
    <t>PhDr. Jindřich Garčic</t>
  </si>
  <si>
    <t>ORJ -  13</t>
  </si>
  <si>
    <t>Rozpracované investice a opravy OKPP</t>
  </si>
  <si>
    <t>Oblast kultury - rozpracované investice a opravy OKPP celkem</t>
  </si>
  <si>
    <t>stav akce</t>
  </si>
  <si>
    <t>II/366</t>
  </si>
  <si>
    <t>Výkup budovy.</t>
  </si>
  <si>
    <t>výkup</t>
  </si>
  <si>
    <t>Prostějov - přeložka silnice - výkup budovy</t>
  </si>
  <si>
    <t>Pokračování v roce 2015 a dalších</t>
  </si>
  <si>
    <t>poznámka</t>
  </si>
  <si>
    <t>Návrh na rok 2015</t>
  </si>
  <si>
    <t>Vynaloženo k 31. 12. 2014</t>
  </si>
  <si>
    <t>Pokračování v roce 2016 a dalších</t>
  </si>
  <si>
    <t>5171</t>
  </si>
  <si>
    <t>realizace</t>
  </si>
  <si>
    <t>Bělkovice - Lašťany - průtah</t>
  </si>
  <si>
    <t>II/435</t>
  </si>
  <si>
    <t>kř. II/367 - Tovačov</t>
  </si>
  <si>
    <t>Přerov - Doloplazy - kř. II/437</t>
  </si>
  <si>
    <t>Muzeum Komenského v Přerově - Zastřešení paláce na hradě Helfštýn</t>
  </si>
  <si>
    <t>6121</t>
  </si>
  <si>
    <t>Prostějov - přeložka silnice</t>
  </si>
  <si>
    <t xml:space="preserve">Přeložka frekventované silnice (severní obchvat města) v celkové délce 3,0 km.  </t>
  </si>
  <si>
    <t>II/433</t>
  </si>
  <si>
    <t>II/449</t>
  </si>
  <si>
    <t>II/446</t>
  </si>
  <si>
    <t>II/150</t>
  </si>
  <si>
    <t>II/570</t>
  </si>
  <si>
    <t>II/447</t>
  </si>
  <si>
    <t>Prostějov - Mořice</t>
  </si>
  <si>
    <t>Uničov - Strukov</t>
  </si>
  <si>
    <t>Prostějov - Přerov</t>
  </si>
  <si>
    <t>Slatinice - Olomouc</t>
  </si>
  <si>
    <t>Strukov - Šternberk</t>
  </si>
  <si>
    <t>Kř. R35 Mohelnice - Úsov</t>
  </si>
  <si>
    <t>Rekonstrukce silnice od křižovatky s II/150 v Prostějově po začátek obce Výšovice, od konce obce Výšovice po km 10,7, od konce obce Němčice nad Hanou po začátek obce Mořice.</t>
  </si>
  <si>
    <t>Rekonstrukce silnice od křižovatky s II/635 v Unčovicích po okružní křižovatku s II/447 v Litovli, od křižovatky s III/4498 v Litovli po km 28,625.</t>
  </si>
  <si>
    <t>Rekonstrukce silnice od křižovatky s III/44624 v Uničově po konec Uničova, od začátku obce Želechovice po křižovatku s II/447 ve Strukově.</t>
  </si>
  <si>
    <t>Rekonstrukce silnice od křižovatky s II/433 po okružní křižovatku na Petrském náměstí v Prostějově, od křižovatky ulic Vrahovická a Svatoplukova po křižovatku s III/4357, od křižovatky s III/3677 po křižovatku s III/4344 (uzel 2424A040), od křižovatky s III/01856 po křižovatku s III/0553, od konce obce Rokytnice po křižovatku s I/55.</t>
  </si>
  <si>
    <t xml:space="preserve">Rekonstrukce silnice od konce obce Slatinice po křižovatku s III/44814, od křižovatky s III/57011 do km 11,0, od konce obce Hněvotín po křižovatku s III/5704, od konce obce Nedvězí po začátek Olomouce, od křižovatky v km 5,03 po křižovatku v km 4,65. </t>
  </si>
  <si>
    <t>Rekonstrukce silnice od křižovatky s II/446 po začátek obce Lužice, od konce obce Lužice po křižovatku s II/444.</t>
  </si>
  <si>
    <t>Rekonstrukce silnice od křižovatky s II/644 po km 1,4, od křižovatky s III/4447 po konec obce Úsov (včetně průtahu).</t>
  </si>
  <si>
    <t>Rekonstrukce úseku s povrchem ze žulové kostky.</t>
  </si>
  <si>
    <t>2012-2016</t>
  </si>
  <si>
    <t>Domov seniorů FRANTIŠEK Náměšť na Hané - Přístavba pavilonu</t>
  </si>
  <si>
    <t>Investiční akce přístavby nového pavilonu a rekonstrukce stávajícího objektu. Na akci je zpracována projektová dokumentace a vydáno stavební povolení. PD řeší odstranění bariérovosti objektu pro bezproblémový pohyb osob s omezenou schopností pohybu a orientace, vytvoření prostorových kapacit pro zájmovou, relaxační a terapeutickou činnost klientů. Ze stávajících tří až čtyřlůžkových pokojů budou vytvořeny dvoulůžkové pokoje se samostatným sociálním zařízením.</t>
  </si>
  <si>
    <t>aktualizace PD, realizace</t>
  </si>
  <si>
    <t>Oblast zdravotnictví - rozpracovaná projektová dokumentace celkem</t>
  </si>
  <si>
    <t>Jiné</t>
  </si>
  <si>
    <t>Jiné - celkem</t>
  </si>
  <si>
    <t>DSP</t>
  </si>
  <si>
    <t>Sesk. pol.</t>
  </si>
  <si>
    <t xml:space="preserve">Jedná se o zhotovení projektu na zastřešení hradního paláce za účelem zajištění lepší ochrany obvodového zdiva paláce  proti povětrnostním vlivům a stálého zachování vzácné architektury stavby. </t>
  </si>
  <si>
    <t>Rozpracované investice a opravy nad 500 tis.</t>
  </si>
  <si>
    <t>Oblast školství  - rozpracované investice a opravy nad 500 tis. celkem</t>
  </si>
  <si>
    <t>Vynaloženo k 31. 12. 2015</t>
  </si>
  <si>
    <t>Návrh na rok 2016</t>
  </si>
  <si>
    <t>Pokračování v roce 2017 a dalších</t>
  </si>
  <si>
    <t>VOŠ a SPŠ elektrotechnická Olomouc - Školní tělocvična</t>
  </si>
  <si>
    <t>3122</t>
  </si>
  <si>
    <t>Výstavba nové tělocvičny školy.</t>
  </si>
  <si>
    <t>2015-2016</t>
  </si>
  <si>
    <t>není vysoutěženo</t>
  </si>
  <si>
    <t>Střední průmyslová škola stavební, Lipník nad Bečvou -  Elektroinstalace</t>
  </si>
  <si>
    <t xml:space="preserve">Rekonstrukce přes 50 let staré světelné a zásuvkové elektroinstalace.V nákladech na akci se počítá i s náklady na PD. </t>
  </si>
  <si>
    <t>Střední škola železniční, technická a služeb, Šumperk - Výměna oken a úprava fasády</t>
  </si>
  <si>
    <t>Jedná se o udržovací práce - oprava fasády, repase oken a dveří, restaurování architektonických prvků na stavbě Šumperk, č. pop. 372, ul. Bulharská 8 - nemovitá kulturní památka zámek, rejstříkové číslo 46151/8-1272.</t>
  </si>
  <si>
    <t>Gymnázium Hranice - Výměna oken a nátěr fasády</t>
  </si>
  <si>
    <t>3121</t>
  </si>
  <si>
    <t>Kompletní výměna oken na historické části budovy, nátěr fasády.</t>
  </si>
  <si>
    <t>dle uzavřené sml</t>
  </si>
  <si>
    <t xml:space="preserve">ZŠ a MŠ logopedická Olomouc  -  Vybudování dětského hřiště  </t>
  </si>
  <si>
    <t>3111</t>
  </si>
  <si>
    <t>předpoklad</t>
  </si>
  <si>
    <t>Vyvudování dětského hřiště pro provoz mateřské školy na nádvoří areálu Gorazdovo nám. 1 a 2.</t>
  </si>
  <si>
    <t>Realizace energeticky úsporných opatření - SPŠ Hranice</t>
  </si>
  <si>
    <t>Realizace energeticky úsporných opatření - OU a praktická škola Lipová - lázně</t>
  </si>
  <si>
    <t>Zpracování projektové dokumentace na zateplení objektu.</t>
  </si>
  <si>
    <t>Odbor veřejných zakázek a investic</t>
  </si>
  <si>
    <t>2014-2016 poté splátky</t>
  </si>
  <si>
    <t xml:space="preserve">Domov důchodců Prostějov - Rekonstrukce kuchyně </t>
  </si>
  <si>
    <t>Modernizace kuchyně je dlouhodobě plánovaná na základě projektové dokumentace uložené u zřizovatele, s tím spojená rekonstrukce rozvodů vody a vytápění celé provozní části budovy.</t>
  </si>
  <si>
    <t xml:space="preserve">Domov důchodců Šumperk - Rekonstrukce kuchyně </t>
  </si>
  <si>
    <t>Rekonstrukce kuchyně a souvisejících provozů - stavební úpravy v 1. PP a 1. NP, nová strojovna VZT, chladící boxy, výměna technologie, vybudování mycího centra, nová vzduchotechnika, zdravoinstalace, elektroinstalace, plynoinstalace a vytápění, pořízení zvedacího zařízení u rampy.</t>
  </si>
  <si>
    <t>Penzion pro důchodce Loštice - Rekonstrukce bytových jader</t>
  </si>
  <si>
    <t>Rekonstrukce hygienických a kuchyňských koutů v 41 ubytovacích jednotkách.</t>
  </si>
  <si>
    <t>Oblast sociální - rozpracované investice a opravy nad 500 tis. celkem</t>
  </si>
  <si>
    <t>DS POHODA Chválkovice - střecha</t>
  </si>
  <si>
    <t xml:space="preserve"> Rekonstrukce střechy.</t>
  </si>
  <si>
    <t xml:space="preserve">Klíč - centrum sociálních služeb - rekonstrukce budovy </t>
  </si>
  <si>
    <t>Rekonstrukce budovy č. 2 v areálu Dolní Hejčínská 50/28, Olomouc.</t>
  </si>
  <si>
    <t>Domov pro seniory Javorník – půdní vestavba</t>
  </si>
  <si>
    <t>Vincentinum – poskytovatel sociálních služeb Šternberk – stravovací provoz</t>
  </si>
  <si>
    <t>Zpracování projektové dokumentace pro využití půdního prostoru hlavní budovy Domova Javorník pro umístění kanceláří, sociálního zařízení, skladů, archívu, ergo a fyzioterapeutických dílen.</t>
  </si>
  <si>
    <t>Zpracování projektové dokumentace pro stavební úpravy stávajících prostor stravovacího provozu za účelem odstranění důsledků pronikání zemní vlhkosti a zamezení jejímu dalšímu působení. Současně se jedná o částečné výměny již zastaralé a dosluhující technologie na přípravu stravy.</t>
  </si>
  <si>
    <t>61</t>
  </si>
  <si>
    <t>dle sml</t>
  </si>
  <si>
    <t>není sml</t>
  </si>
  <si>
    <t>Oblast kultury - rozpracované investice a opravy nad 500 tis. celkem</t>
  </si>
  <si>
    <t>Vědecká knihovna v Olomouci - realizace depozitáře</t>
  </si>
  <si>
    <t>Zpracování projektové dokumentace pro vybudování nového depozitáře VKOL.</t>
  </si>
  <si>
    <t>Zámek Čechy pod Kosířem - stavební úpravy objektu správy areálu</t>
  </si>
  <si>
    <t>Zpracování projektové dokumentace pro umístění správy areálu.</t>
  </si>
  <si>
    <t>Zámek Čechy pod Kosířem - rekonstrukce a využití objektů, IV. etapa</t>
  </si>
  <si>
    <t>Pokračování rekonstrukce jižního a západního křídla 1.NP a 2.NP zámku.</t>
  </si>
  <si>
    <t xml:space="preserve">Dětské centrum Ostrůvek - Přestavba budovy C na zařízení rodinného typu </t>
  </si>
  <si>
    <t>Přestavba stávající budovy dle zpracované dokumentace, I.etapa výměna oken a dveří byla provedena v roce 2013.</t>
  </si>
  <si>
    <t>Zdravotnická záchranná služba OK - Nákup 3 ks sanitních vozidel</t>
  </si>
  <si>
    <t>Jedná se o nákup 3 sanitních vozidel a jejich nezbytného technického vybavení v rámci průběžné obměny vozového parku.</t>
  </si>
  <si>
    <t>pořízení</t>
  </si>
  <si>
    <t>DUR</t>
  </si>
  <si>
    <t>Rozpracované investice zajišťované OVZI</t>
  </si>
  <si>
    <t>Oblast dopravy  - rozpracované investice zajišťované OVZI celkem</t>
  </si>
  <si>
    <t>Vynaloženo k 31.12.2015</t>
  </si>
  <si>
    <t>Pokračování 
v roce 2017 a dalších</t>
  </si>
  <si>
    <t>Rozpracované investice OVZI</t>
  </si>
  <si>
    <t xml:space="preserve">II/150 </t>
  </si>
  <si>
    <t>Ohrozim  - obchvat</t>
  </si>
  <si>
    <t>Obchvat obce Ohrozim v délce 1,58 km.</t>
  </si>
  <si>
    <t>DÚR,ÚR, DSP,DZS</t>
  </si>
  <si>
    <t>Vynaloženo do 31. 12. 2015</t>
  </si>
  <si>
    <t xml:space="preserve">Pokračování v roce 2017 a dalších </t>
  </si>
  <si>
    <t xml:space="preserve">III/4436 </t>
  </si>
  <si>
    <t>Toveř - Dolany</t>
  </si>
  <si>
    <t xml:space="preserve">II/444 </t>
  </si>
  <si>
    <t>Šternberk – průtah</t>
  </si>
  <si>
    <t>III/04721</t>
  </si>
  <si>
    <t>Přerov, ul. Tovární</t>
  </si>
  <si>
    <t>II/434</t>
  </si>
  <si>
    <t>Kozlovice - průtah</t>
  </si>
  <si>
    <t>Radslavice - průtah</t>
  </si>
  <si>
    <t>II/370</t>
  </si>
  <si>
    <t>Leština - Hrabišín</t>
  </si>
  <si>
    <t>II/312</t>
  </si>
  <si>
    <t>hr.okr.Ustí nad O - křiž. II/446 před Hanušovicemi</t>
  </si>
  <si>
    <t>hr. kraje - Prostějov</t>
  </si>
  <si>
    <t>II/315</t>
  </si>
  <si>
    <t>hr. okr. Ústí nad Orlicí - Zábřeh - Leština</t>
  </si>
  <si>
    <t>Přerov - jihozápadní obchvat, přeložka</t>
  </si>
  <si>
    <t>Přerov - studie dopravního napojení areálu Bochoř</t>
  </si>
  <si>
    <t>II/448</t>
  </si>
  <si>
    <t>Olomouc - přeložka silnice</t>
  </si>
  <si>
    <t xml:space="preserve"> ÚR</t>
  </si>
  <si>
    <t>SP, PDPS</t>
  </si>
  <si>
    <t>DPS, SP</t>
  </si>
  <si>
    <t>DUR, UR, DSP, DPS, SP</t>
  </si>
  <si>
    <t>MÚK Unčovice - Litovel</t>
  </si>
  <si>
    <t>UR, DPS, SP</t>
  </si>
  <si>
    <t>DSP. DPS, SP</t>
  </si>
  <si>
    <t>ORJ</t>
  </si>
  <si>
    <t>Název projektu</t>
  </si>
  <si>
    <t>Celkové náklady</t>
  </si>
  <si>
    <t>Dotace 80 %</t>
  </si>
  <si>
    <t>Olomoucký kraj - OLÚ Paseka - rekonstrukce budovy C - I. etapa - část I.</t>
  </si>
  <si>
    <t>Olomoucký kraj - OLÚ Paseka prac. Mor. Beroun - vybudování plynových kotelen</t>
  </si>
  <si>
    <t>Olomoucký kraj - ZZS OK - výstavba náhradního zdroje</t>
  </si>
  <si>
    <t>2015-2017</t>
  </si>
  <si>
    <t>PD bude v prosinci, realizace na 2 etapy</t>
  </si>
  <si>
    <t>Investiční projekty spolufinancované z INTERREG V-A ČR-Polsko</t>
  </si>
  <si>
    <t>ORJ - 50</t>
  </si>
  <si>
    <t>Silnice II/446 Hanušovice - Nová Seninka</t>
  </si>
  <si>
    <t>Rekonstrukce silnice v úseku od křižovatky se silnicí III/44649 na Stříbrnice po křižovatku s komunikací II/312 (Hanušovice – Králíky), cca v km 69,717 – 82,445, tj. délka úseku 12,728 km.</t>
  </si>
  <si>
    <t>II/455, III/4578</t>
  </si>
  <si>
    <t>Písečná - Velké Kunětice</t>
  </si>
  <si>
    <t>II/445, II/457</t>
  </si>
  <si>
    <t>Zlaté Hory - hranice kraje</t>
  </si>
  <si>
    <t>Stavební úpravy silnice II/457 v úseku Zlaté Hory – hranice kraje v délce úseku 5,089 km a stavební úpravy silnice II/445 v úseku Zlaté Hory – hranice kraje v délce úseku 5,825 km a rekonstrukce mostu ev. č. 457-003. Celková délka dotčeného úseku je 10,914 km.</t>
  </si>
  <si>
    <t>diagnostika vozovky, studie</t>
  </si>
  <si>
    <t>diagnostika vozovky</t>
  </si>
  <si>
    <t>ÚR, realizace</t>
  </si>
  <si>
    <t>DSP+DPS, SP</t>
  </si>
  <si>
    <t>studie, fotogrametrie, STP</t>
  </si>
  <si>
    <t>DPS, realizace</t>
  </si>
  <si>
    <t>DPS</t>
  </si>
  <si>
    <t>IZ</t>
  </si>
  <si>
    <t>diagnostika vozovky, DUR, UR, DSP, DPS, SP</t>
  </si>
  <si>
    <t>DÚR,ÚR, DSP, DZS</t>
  </si>
  <si>
    <t>aktualizace DSP, SP</t>
  </si>
  <si>
    <t>Odvlhčení nevyhovujících prostor. Sbírkové předměty jsou ohroženy opakovanou vlhkostí, plísní a zatékáním střechou.</t>
  </si>
  <si>
    <t>Projekty spolufinancované z dotace MZ ČR - zdravotnictví</t>
  </si>
  <si>
    <t>Placeno OK k 31.12.2015</t>
  </si>
  <si>
    <t xml:space="preserve">Dotace </t>
  </si>
  <si>
    <t>Muzeum a galerie v Prostějově - odvlhčení depozitáře</t>
  </si>
  <si>
    <t>dle studie</t>
  </si>
  <si>
    <t>Plán 2016</t>
  </si>
  <si>
    <t xml:space="preserve">Předfinancování </t>
  </si>
  <si>
    <t xml:space="preserve">Podíl OK </t>
  </si>
  <si>
    <t>Podíl OK celkem 20 % + NV</t>
  </si>
  <si>
    <t>Oblast zdravotnictví - projekty spolufinancované z dotace MZ ČR</t>
  </si>
  <si>
    <t>není vysoutěženo, předpoklad</t>
  </si>
  <si>
    <t>ORJ - 59</t>
  </si>
  <si>
    <t>Správce:</t>
  </si>
  <si>
    <t xml:space="preserve">  Rozpracované investice a opravy nad 500 tis.</t>
  </si>
  <si>
    <t xml:space="preserve">  Oblast sociální </t>
  </si>
  <si>
    <t>Odbor dopravy a silničního hospodářství</t>
  </si>
  <si>
    <t>ORJ - 12</t>
  </si>
  <si>
    <t>Ing. Ladislav Růžička</t>
  </si>
  <si>
    <t>Rozpracovaná projektová dokumentace zajišťovaná SSOK</t>
  </si>
  <si>
    <t>ll/437</t>
  </si>
  <si>
    <t>hr. okr. Kroměříž - Lipník nad Bečvou</t>
  </si>
  <si>
    <t>ll/449</t>
  </si>
  <si>
    <t>Uničov - hr. okr. Bruntál</t>
  </si>
  <si>
    <t>ll/448</t>
  </si>
  <si>
    <t>Laškov - Kandia - hr. Okr. OL</t>
  </si>
  <si>
    <t>SU, OL</t>
  </si>
  <si>
    <t>ll/444</t>
  </si>
  <si>
    <t>Úsov - Uničov</t>
  </si>
  <si>
    <t>ll/456</t>
  </si>
  <si>
    <t>Žulová - křiž. ll/457</t>
  </si>
  <si>
    <t>Projekty spolufinancované ze Švýcarských fondů</t>
  </si>
  <si>
    <t xml:space="preserve">Celkové náklady </t>
  </si>
  <si>
    <t>Dotace</t>
  </si>
  <si>
    <t>Podíl OK</t>
  </si>
  <si>
    <t xml:space="preserve">Placeno OK k 31.12.2015 </t>
  </si>
  <si>
    <t>OLU Paseka</t>
  </si>
  <si>
    <t xml:space="preserve">Komplexní program modernizace geriatrického oddělení OLÚ Moravský Beroun </t>
  </si>
  <si>
    <t xml:space="preserve">III/43621, III/43622 </t>
  </si>
  <si>
    <t>Velký Týnec, Čechovice - rekonstrukce silnic</t>
  </si>
  <si>
    <t>PDPS</t>
  </si>
  <si>
    <t>Předfinancování       -                              revolving</t>
  </si>
  <si>
    <t>*) Dotace bude zapojována do rozpočtu Olomouckého kraje neprodleně po jejím obdržení.</t>
  </si>
  <si>
    <t>Předfinancování           -                                         revolving</t>
  </si>
  <si>
    <t>Rozpracovaná projektová dokumentace SSOK</t>
  </si>
  <si>
    <t>III/44029</t>
  </si>
  <si>
    <t xml:space="preserve"> Drahotuše - průtah</t>
  </si>
  <si>
    <t>Správce:  Ing. Miroslav Kubín</t>
  </si>
  <si>
    <t xml:space="preserve">                  vedoucí odboru</t>
  </si>
  <si>
    <t>51</t>
  </si>
  <si>
    <t>Odbor zdravotnictví</t>
  </si>
  <si>
    <t>Správce:  Ing. Bohuslav Kolář</t>
  </si>
  <si>
    <t>ORJ - 14</t>
  </si>
  <si>
    <t>5a) Financování rozpracovaných investičních akcí v roce 2016</t>
  </si>
  <si>
    <t>2014-2016</t>
  </si>
  <si>
    <t>Stavební úpravy silnice v úseku od státní hranice s Polskem v průtahu komunikace III/4578 Velkými Kuněticemi po křižovatku s komunikací II/455, v km 0,000 – 2,448, tj. délka úseku 2,448 km a následný úsek komunikace II/455 Supíkovice – Písečná, v km 2,485 - 7,796, tj. v délce úseku 5,311 km. Celková délka dotčeného úseku je 7,759 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</si>
</sst>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9" x14ac:knownFonts="1">
    <font>
      <sz val="10"/>
      <name val="Arial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6"/>
      <name val="Arial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sz val="10"/>
      <color indexed="48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 CE"/>
      <family val="2"/>
      <charset val="238"/>
    </font>
    <font>
      <b/>
      <sz val="14"/>
      <color rgb="FF0070C0"/>
      <name val="Arial"/>
      <family val="2"/>
      <charset val="238"/>
    </font>
    <font>
      <b/>
      <sz val="14"/>
      <color rgb="FF7030A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auto="1"/>
      </bottom>
      <diagonal/>
    </border>
  </borders>
  <cellStyleXfs count="5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18" borderId="6" applyNumberFormat="0" applyFont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6" fillId="0" borderId="0"/>
    <xf numFmtId="0" fontId="2" fillId="0" borderId="0"/>
  </cellStyleXfs>
  <cellXfs count="1112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/>
    <xf numFmtId="0" fontId="2" fillId="0" borderId="11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indent="1"/>
    </xf>
    <xf numFmtId="3" fontId="2" fillId="0" borderId="0" xfId="0" applyNumberFormat="1" applyFont="1" applyFill="1" applyAlignment="1">
      <alignment horizontal="right" indent="1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6" fillId="0" borderId="0" xfId="33" applyFont="1" applyFill="1" applyBorder="1" applyAlignment="1">
      <alignment horizontal="center"/>
    </xf>
    <xf numFmtId="3" fontId="29" fillId="0" borderId="15" xfId="39" applyNumberFormat="1" applyFont="1" applyFill="1" applyBorder="1" applyAlignment="1">
      <alignment horizontal="right" vertical="center" indent="1"/>
    </xf>
    <xf numFmtId="0" fontId="27" fillId="0" borderId="12" xfId="39" applyFont="1" applyFill="1" applyBorder="1" applyAlignment="1">
      <alignment horizontal="left" vertical="center"/>
    </xf>
    <xf numFmtId="49" fontId="33" fillId="0" borderId="12" xfId="39" applyNumberFormat="1" applyFont="1" applyFill="1" applyBorder="1" applyAlignment="1">
      <alignment horizontal="right" vertical="center"/>
    </xf>
    <xf numFmtId="3" fontId="33" fillId="0" borderId="12" xfId="39" applyNumberFormat="1" applyFont="1" applyFill="1" applyBorder="1" applyAlignment="1">
      <alignment horizontal="right" vertical="center"/>
    </xf>
    <xf numFmtId="0" fontId="33" fillId="0" borderId="12" xfId="39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left" vertical="center" indent="1"/>
    </xf>
    <xf numFmtId="0" fontId="6" fillId="0" borderId="21" xfId="0" applyFont="1" applyFill="1" applyBorder="1" applyAlignment="1">
      <alignment horizontal="center" vertical="center"/>
    </xf>
    <xf numFmtId="3" fontId="29" fillId="0" borderId="21" xfId="0" applyNumberFormat="1" applyFont="1" applyFill="1" applyBorder="1" applyAlignment="1">
      <alignment horizontal="right" vertical="center" indent="1"/>
    </xf>
    <xf numFmtId="0" fontId="2" fillId="0" borderId="0" xfId="37" applyFill="1"/>
    <xf numFmtId="0" fontId="27" fillId="0" borderId="22" xfId="36" applyFont="1" applyFill="1" applyBorder="1" applyAlignment="1">
      <alignment horizontal="center" vertical="center"/>
    </xf>
    <xf numFmtId="0" fontId="27" fillId="0" borderId="17" xfId="30" applyFont="1" applyFill="1" applyBorder="1" applyAlignment="1">
      <alignment horizontal="left" vertical="center"/>
    </xf>
    <xf numFmtId="0" fontId="27" fillId="0" borderId="12" xfId="30" applyFont="1" applyFill="1" applyBorder="1" applyAlignment="1">
      <alignment horizontal="left" vertical="center" wrapText="1"/>
    </xf>
    <xf numFmtId="0" fontId="32" fillId="0" borderId="24" xfId="36" applyFont="1" applyFill="1" applyBorder="1" applyAlignment="1">
      <alignment horizontal="left" vertical="center" indent="1"/>
    </xf>
    <xf numFmtId="0" fontId="32" fillId="0" borderId="25" xfId="36" applyFont="1" applyFill="1" applyBorder="1" applyAlignment="1">
      <alignment horizontal="left" vertical="center" indent="1"/>
    </xf>
    <xf numFmtId="0" fontId="27" fillId="0" borderId="26" xfId="36" applyFont="1" applyFill="1" applyBorder="1" applyAlignment="1">
      <alignment horizontal="center" vertical="center"/>
    </xf>
    <xf numFmtId="0" fontId="31" fillId="0" borderId="0" xfId="31" applyFont="1" applyFill="1" applyBorder="1" applyAlignment="1">
      <alignment horizontal="center"/>
    </xf>
    <xf numFmtId="3" fontId="43" fillId="0" borderId="13" xfId="0" applyNumberFormat="1" applyFont="1" applyFill="1" applyBorder="1" applyAlignment="1">
      <alignment horizontal="right" vertical="center" indent="1"/>
    </xf>
    <xf numFmtId="0" fontId="28" fillId="0" borderId="15" xfId="36" applyFont="1" applyFill="1" applyBorder="1" applyAlignment="1">
      <alignment horizontal="left" vertical="center" indent="1"/>
    </xf>
    <xf numFmtId="0" fontId="28" fillId="0" borderId="28" xfId="36" applyFont="1" applyFill="1" applyBorder="1" applyAlignment="1">
      <alignment horizontal="left" vertical="center" indent="1"/>
    </xf>
    <xf numFmtId="0" fontId="28" fillId="0" borderId="29" xfId="36" applyFont="1" applyFill="1" applyBorder="1" applyAlignment="1">
      <alignment horizontal="left" vertical="center" indent="1"/>
    </xf>
    <xf numFmtId="0" fontId="28" fillId="0" borderId="10" xfId="36" applyFont="1" applyFill="1" applyBorder="1" applyAlignment="1">
      <alignment horizontal="left" vertical="center" indent="1"/>
    </xf>
    <xf numFmtId="0" fontId="28" fillId="0" borderId="30" xfId="36" applyFont="1" applyFill="1" applyBorder="1" applyAlignment="1">
      <alignment horizontal="left" vertical="center" indent="1"/>
    </xf>
    <xf numFmtId="3" fontId="28" fillId="0" borderId="32" xfId="37" applyNumberFormat="1" applyFont="1" applyFill="1" applyBorder="1" applyAlignment="1">
      <alignment horizontal="right" vertical="center" indent="1"/>
    </xf>
    <xf numFmtId="3" fontId="28" fillId="0" borderId="33" xfId="37" applyNumberFormat="1" applyFont="1" applyFill="1" applyBorder="1" applyAlignment="1">
      <alignment horizontal="right" vertical="center" indent="1"/>
    </xf>
    <xf numFmtId="3" fontId="28" fillId="0" borderId="34" xfId="37" applyNumberFormat="1" applyFont="1" applyFill="1" applyBorder="1" applyAlignment="1">
      <alignment horizontal="right" vertical="center" indent="1"/>
    </xf>
    <xf numFmtId="3" fontId="28" fillId="0" borderId="35" xfId="37" applyNumberFormat="1" applyFont="1" applyFill="1" applyBorder="1" applyAlignment="1">
      <alignment horizontal="right" vertical="center" indent="1"/>
    </xf>
    <xf numFmtId="0" fontId="27" fillId="0" borderId="31" xfId="36" applyFont="1" applyFill="1" applyBorder="1" applyAlignment="1">
      <alignment horizontal="center" vertical="center" wrapText="1"/>
    </xf>
    <xf numFmtId="0" fontId="28" fillId="0" borderId="36" xfId="36" applyFont="1" applyFill="1" applyBorder="1" applyAlignment="1">
      <alignment horizontal="left" vertical="center" wrapText="1" indent="1"/>
    </xf>
    <xf numFmtId="0" fontId="27" fillId="0" borderId="31" xfId="3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 wrapText="1"/>
    </xf>
    <xf numFmtId="3" fontId="28" fillId="0" borderId="40" xfId="37" applyNumberFormat="1" applyFont="1" applyFill="1" applyBorder="1" applyAlignment="1">
      <alignment horizontal="right" vertical="center" indent="1"/>
    </xf>
    <xf numFmtId="3" fontId="2" fillId="0" borderId="0" xfId="37" applyNumberFormat="1" applyFill="1"/>
    <xf numFmtId="3" fontId="44" fillId="0" borderId="42" xfId="0" applyNumberFormat="1" applyFont="1" applyFill="1" applyBorder="1" applyAlignment="1">
      <alignment horizontal="right" vertical="center" indent="1"/>
    </xf>
    <xf numFmtId="0" fontId="0" fillId="0" borderId="0" xfId="0" applyFill="1"/>
    <xf numFmtId="3" fontId="27" fillId="0" borderId="12" xfId="30" applyNumberFormat="1" applyFont="1" applyFill="1" applyBorder="1" applyAlignment="1">
      <alignment horizontal="right" vertical="center"/>
    </xf>
    <xf numFmtId="3" fontId="27" fillId="0" borderId="17" xfId="3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/>
    <xf numFmtId="0" fontId="6" fillId="0" borderId="0" xfId="0" applyFont="1" applyFill="1" applyBorder="1" applyAlignment="1">
      <alignment vertical="center" wrapText="1" shrinkToFit="1"/>
    </xf>
    <xf numFmtId="0" fontId="6" fillId="0" borderId="0" xfId="31" applyFont="1" applyFill="1" applyBorder="1" applyAlignment="1">
      <alignment horizontal="left" vertical="center" wrapText="1"/>
    </xf>
    <xf numFmtId="0" fontId="6" fillId="0" borderId="0" xfId="34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29" fillId="0" borderId="29" xfId="0" applyNumberFormat="1" applyFont="1" applyFill="1" applyBorder="1" applyAlignment="1">
      <alignment horizontal="center" vertical="center" wrapText="1"/>
    </xf>
    <xf numFmtId="3" fontId="49" fillId="0" borderId="39" xfId="37" applyNumberFormat="1" applyFont="1" applyFill="1" applyBorder="1" applyAlignment="1">
      <alignment horizontal="right" vertical="center" indent="1"/>
    </xf>
    <xf numFmtId="3" fontId="49" fillId="0" borderId="32" xfId="37" applyNumberFormat="1" applyFont="1" applyFill="1" applyBorder="1" applyAlignment="1">
      <alignment horizontal="right" vertical="center" indent="1"/>
    </xf>
    <xf numFmtId="0" fontId="29" fillId="0" borderId="29" xfId="39" applyNumberFormat="1" applyFont="1" applyFill="1" applyBorder="1" applyAlignment="1">
      <alignment horizontal="center" vertical="center"/>
    </xf>
    <xf numFmtId="3" fontId="44" fillId="0" borderId="28" xfId="0" applyNumberFormat="1" applyFont="1" applyFill="1" applyBorder="1" applyAlignment="1">
      <alignment horizontal="right" vertical="center" indent="1"/>
    </xf>
    <xf numFmtId="0" fontId="2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26" fillId="0" borderId="15" xfId="0" applyFont="1" applyFill="1" applyBorder="1" applyAlignment="1">
      <alignment horizontal="left" vertical="center" wrapText="1"/>
    </xf>
    <xf numFmtId="164" fontId="7" fillId="0" borderId="21" xfId="33" applyNumberFormat="1" applyFont="1" applyFill="1" applyBorder="1" applyAlignment="1">
      <alignment horizontal="center" vertical="center" wrapText="1"/>
    </xf>
    <xf numFmtId="3" fontId="7" fillId="0" borderId="21" xfId="33" applyNumberFormat="1" applyFont="1" applyFill="1" applyBorder="1" applyAlignment="1">
      <alignment horizontal="center" vertical="center" wrapText="1"/>
    </xf>
    <xf numFmtId="0" fontId="28" fillId="0" borderId="56" xfId="36" applyFont="1" applyFill="1" applyBorder="1" applyAlignment="1">
      <alignment horizontal="left" vertical="center" wrapText="1" indent="1"/>
    </xf>
    <xf numFmtId="0" fontId="28" fillId="0" borderId="48" xfId="36" applyFont="1" applyFill="1" applyBorder="1" applyAlignment="1">
      <alignment horizontal="left" vertical="center" wrapText="1" indent="1"/>
    </xf>
    <xf numFmtId="0" fontId="28" fillId="0" borderId="47" xfId="36" applyFont="1" applyFill="1" applyBorder="1" applyAlignment="1">
      <alignment horizontal="left" vertical="center" wrapText="1" indent="1"/>
    </xf>
    <xf numFmtId="0" fontId="28" fillId="0" borderId="44" xfId="36" applyFont="1" applyFill="1" applyBorder="1" applyAlignment="1">
      <alignment horizontal="left" vertical="center" wrapText="1" indent="1"/>
    </xf>
    <xf numFmtId="0" fontId="28" fillId="0" borderId="42" xfId="36" applyFont="1" applyFill="1" applyBorder="1" applyAlignment="1">
      <alignment horizontal="left" vertical="center" wrapText="1" indent="1"/>
    </xf>
    <xf numFmtId="0" fontId="28" fillId="0" borderId="57" xfId="36" applyFont="1" applyFill="1" applyBorder="1" applyAlignment="1">
      <alignment horizontal="left" vertical="center" wrapText="1" indent="1"/>
    </xf>
    <xf numFmtId="0" fontId="28" fillId="0" borderId="49" xfId="36" applyFont="1" applyFill="1" applyBorder="1" applyAlignment="1">
      <alignment horizontal="left" vertical="center" wrapText="1" indent="1"/>
    </xf>
    <xf numFmtId="3" fontId="26" fillId="0" borderId="21" xfId="39" applyNumberFormat="1" applyFont="1" applyFill="1" applyBorder="1" applyAlignment="1">
      <alignment horizontal="right" vertical="center" wrapText="1" indent="1"/>
    </xf>
    <xf numFmtId="0" fontId="26" fillId="0" borderId="29" xfId="0" applyFont="1" applyFill="1" applyBorder="1" applyAlignment="1">
      <alignment vertical="center" wrapText="1"/>
    </xf>
    <xf numFmtId="0" fontId="6" fillId="0" borderId="29" xfId="39" applyFont="1" applyFill="1" applyBorder="1" applyAlignment="1">
      <alignment horizontal="center" vertical="center" wrapText="1"/>
    </xf>
    <xf numFmtId="3" fontId="29" fillId="0" borderId="29" xfId="0" applyNumberFormat="1" applyFont="1" applyFill="1" applyBorder="1" applyAlignment="1">
      <alignment horizontal="right" vertical="center" wrapText="1" indent="1"/>
    </xf>
    <xf numFmtId="3" fontId="5" fillId="0" borderId="29" xfId="0" applyNumberFormat="1" applyFont="1" applyFill="1" applyBorder="1" applyAlignment="1">
      <alignment horizontal="right" vertical="center" indent="1"/>
    </xf>
    <xf numFmtId="0" fontId="7" fillId="0" borderId="0" xfId="39" applyFont="1" applyFill="1" applyBorder="1"/>
    <xf numFmtId="0" fontId="6" fillId="0" borderId="10" xfId="0" applyNumberFormat="1" applyFont="1" applyFill="1" applyBorder="1" applyAlignment="1">
      <alignment horizontal="center" vertical="center" wrapText="1"/>
    </xf>
    <xf numFmtId="3" fontId="26" fillId="0" borderId="18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3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shrinkToFit="1"/>
    </xf>
    <xf numFmtId="49" fontId="6" fillId="0" borderId="0" xfId="30" applyNumberFormat="1" applyFont="1" applyFill="1" applyBorder="1" applyAlignment="1">
      <alignment horizontal="center" vertical="center" wrapText="1"/>
    </xf>
    <xf numFmtId="0" fontId="6" fillId="0" borderId="0" xfId="30" applyFont="1" applyFill="1" applyBorder="1" applyAlignment="1">
      <alignment horizontal="left" vertical="center" wrapText="1"/>
    </xf>
    <xf numFmtId="0" fontId="27" fillId="0" borderId="13" xfId="33" applyFont="1" applyFill="1" applyBorder="1" applyAlignment="1">
      <alignment horizontal="center" vertical="center" wrapText="1"/>
    </xf>
    <xf numFmtId="0" fontId="27" fillId="0" borderId="13" xfId="35" applyFont="1" applyFill="1" applyBorder="1" applyAlignment="1">
      <alignment horizontal="center" vertical="center" wrapText="1"/>
    </xf>
    <xf numFmtId="0" fontId="7" fillId="0" borderId="62" xfId="35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3" fontId="43" fillId="0" borderId="21" xfId="0" applyNumberFormat="1" applyFont="1" applyFill="1" applyBorder="1" applyAlignment="1">
      <alignment horizontal="right" vertical="center" indent="1"/>
    </xf>
    <xf numFmtId="3" fontId="26" fillId="0" borderId="18" xfId="39" applyNumberFormat="1" applyFont="1" applyFill="1" applyBorder="1" applyAlignment="1">
      <alignment horizontal="right" vertical="center" wrapText="1" indent="1"/>
    </xf>
    <xf numFmtId="3" fontId="26" fillId="0" borderId="17" xfId="39" applyNumberFormat="1" applyFont="1" applyFill="1" applyBorder="1" applyAlignment="1">
      <alignment horizontal="right" vertical="center" wrapText="1" indent="1"/>
    </xf>
    <xf numFmtId="0" fontId="6" fillId="0" borderId="29" xfId="0" applyFont="1" applyFill="1" applyBorder="1" applyAlignment="1">
      <alignment horizontal="left" vertical="center" wrapText="1"/>
    </xf>
    <xf numFmtId="3" fontId="29" fillId="0" borderId="33" xfId="38" applyNumberFormat="1" applyFont="1" applyFill="1" applyBorder="1" applyAlignment="1">
      <alignment horizontal="right" vertical="center" wrapText="1" indent="1"/>
    </xf>
    <xf numFmtId="0" fontId="26" fillId="0" borderId="10" xfId="0" applyFont="1" applyFill="1" applyBorder="1" applyAlignment="1">
      <alignment vertical="center" wrapText="1"/>
    </xf>
    <xf numFmtId="3" fontId="29" fillId="0" borderId="10" xfId="0" applyNumberFormat="1" applyFont="1" applyFill="1" applyBorder="1" applyAlignment="1">
      <alignment horizontal="right" vertical="center" wrapText="1" indent="1"/>
    </xf>
    <xf numFmtId="3" fontId="26" fillId="0" borderId="35" xfId="39" applyNumberFormat="1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center" vertical="center" wrapText="1"/>
    </xf>
    <xf numFmtId="3" fontId="27" fillId="0" borderId="31" xfId="36" applyNumberFormat="1" applyFont="1" applyFill="1" applyBorder="1" applyAlignment="1">
      <alignment horizontal="center" vertical="center" wrapText="1"/>
    </xf>
    <xf numFmtId="3" fontId="26" fillId="0" borderId="58" xfId="0" applyNumberFormat="1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center" vertical="center" wrapText="1"/>
    </xf>
    <xf numFmtId="3" fontId="29" fillId="0" borderId="41" xfId="0" applyNumberFormat="1" applyFont="1" applyFill="1" applyBorder="1" applyAlignment="1">
      <alignment horizontal="right" vertical="center" wrapText="1" indent="1"/>
    </xf>
    <xf numFmtId="0" fontId="6" fillId="0" borderId="15" xfId="38" applyFont="1" applyFill="1" applyBorder="1" applyAlignment="1">
      <alignment horizontal="center" vertical="center"/>
    </xf>
    <xf numFmtId="3" fontId="29" fillId="0" borderId="0" xfId="38" applyNumberFormat="1" applyFont="1" applyFill="1" applyBorder="1" applyAlignment="1">
      <alignment horizontal="right" vertical="center" wrapText="1" indent="1"/>
    </xf>
    <xf numFmtId="0" fontId="32" fillId="0" borderId="0" xfId="37" applyFont="1" applyFill="1"/>
    <xf numFmtId="0" fontId="26" fillId="0" borderId="0" xfId="37" applyFont="1" applyFill="1" applyAlignment="1">
      <alignment horizontal="center"/>
    </xf>
    <xf numFmtId="0" fontId="32" fillId="0" borderId="31" xfId="36" applyFont="1" applyFill="1" applyBorder="1" applyAlignment="1">
      <alignment horizontal="left" vertical="center" indent="1"/>
    </xf>
    <xf numFmtId="3" fontId="27" fillId="0" borderId="13" xfId="37" applyNumberFormat="1" applyFont="1" applyFill="1" applyBorder="1" applyAlignment="1">
      <alignment horizontal="right" vertical="center" indent="1"/>
    </xf>
    <xf numFmtId="0" fontId="2" fillId="0" borderId="12" xfId="37" applyFill="1" applyBorder="1"/>
    <xf numFmtId="0" fontId="27" fillId="0" borderId="12" xfId="36" applyFont="1" applyFill="1" applyBorder="1" applyAlignment="1">
      <alignment horizontal="left" vertical="center" wrapText="1" indent="1"/>
    </xf>
    <xf numFmtId="0" fontId="31" fillId="0" borderId="0" xfId="37" applyFont="1" applyFill="1"/>
    <xf numFmtId="0" fontId="5" fillId="0" borderId="0" xfId="37" applyFont="1" applyFill="1" applyAlignment="1">
      <alignment horizontal="justify"/>
    </xf>
    <xf numFmtId="3" fontId="0" fillId="0" borderId="0" xfId="0" applyNumberFormat="1" applyFill="1"/>
    <xf numFmtId="0" fontId="7" fillId="0" borderId="12" xfId="39" applyFont="1" applyFill="1" applyBorder="1" applyAlignment="1">
      <alignment horizontal="left" vertical="center" wrapText="1" indent="1"/>
    </xf>
    <xf numFmtId="49" fontId="7" fillId="0" borderId="12" xfId="39" applyNumberFormat="1" applyFont="1" applyFill="1" applyBorder="1" applyAlignment="1">
      <alignment horizontal="left" vertical="center" wrapText="1" indent="1"/>
    </xf>
    <xf numFmtId="0" fontId="7" fillId="0" borderId="19" xfId="35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3" fontId="29" fillId="0" borderId="44" xfId="0" applyNumberFormat="1" applyFont="1" applyFill="1" applyBorder="1" applyAlignment="1">
      <alignment horizontal="right" vertical="center" wrapText="1" indent="1"/>
    </xf>
    <xf numFmtId="3" fontId="26" fillId="0" borderId="34" xfId="0" applyNumberFormat="1" applyFont="1" applyFill="1" applyBorder="1" applyAlignment="1">
      <alignment horizontal="right" vertical="center" indent="1"/>
    </xf>
    <xf numFmtId="0" fontId="7" fillId="0" borderId="13" xfId="35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3" fontId="26" fillId="0" borderId="35" xfId="0" applyNumberFormat="1" applyFont="1" applyFill="1" applyBorder="1" applyAlignment="1">
      <alignment horizontal="right" vertical="center" wrapText="1" indent="1"/>
    </xf>
    <xf numFmtId="3" fontId="26" fillId="0" borderId="39" xfId="0" applyNumberFormat="1" applyFont="1" applyFill="1" applyBorder="1" applyAlignment="1">
      <alignment horizontal="right" vertical="center" wrapText="1" indent="1"/>
    </xf>
    <xf numFmtId="3" fontId="26" fillId="0" borderId="13" xfId="0" applyNumberFormat="1" applyFont="1" applyFill="1" applyBorder="1" applyAlignment="1">
      <alignment horizontal="right" vertical="center" indent="1"/>
    </xf>
    <xf numFmtId="0" fontId="6" fillId="0" borderId="0" xfId="39" applyFont="1" applyFill="1" applyAlignment="1">
      <alignment vertical="center"/>
    </xf>
    <xf numFmtId="0" fontId="34" fillId="0" borderId="0" xfId="39" applyFont="1" applyFill="1" applyBorder="1"/>
    <xf numFmtId="0" fontId="34" fillId="0" borderId="0" xfId="39" applyFont="1" applyFill="1"/>
    <xf numFmtId="3" fontId="26" fillId="0" borderId="34" xfId="0" applyNumberFormat="1" applyFont="1" applyFill="1" applyBorder="1" applyAlignment="1">
      <alignment horizontal="right" vertical="center" wrapText="1" indent="1"/>
    </xf>
    <xf numFmtId="0" fontId="27" fillId="0" borderId="0" xfId="38" applyFont="1" applyFill="1"/>
    <xf numFmtId="0" fontId="2" fillId="0" borderId="0" xfId="40" applyFill="1"/>
    <xf numFmtId="0" fontId="31" fillId="0" borderId="0" xfId="32" applyFont="1" applyFill="1"/>
    <xf numFmtId="0" fontId="26" fillId="0" borderId="0" xfId="32" applyFont="1" applyFill="1" applyAlignment="1">
      <alignment horizontal="center"/>
    </xf>
    <xf numFmtId="3" fontId="29" fillId="0" borderId="54" xfId="0" applyNumberFormat="1" applyFont="1" applyFill="1" applyBorder="1" applyAlignment="1">
      <alignment horizontal="right" vertical="center" indent="1"/>
    </xf>
    <xf numFmtId="0" fontId="2" fillId="0" borderId="0" xfId="39" applyFill="1"/>
    <xf numFmtId="0" fontId="31" fillId="0" borderId="0" xfId="31" applyFont="1" applyFill="1" applyBorder="1"/>
    <xf numFmtId="0" fontId="31" fillId="0" borderId="0" xfId="31" applyFont="1" applyFill="1"/>
    <xf numFmtId="49" fontId="2" fillId="0" borderId="0" xfId="39" applyNumberFormat="1" applyFill="1"/>
    <xf numFmtId="3" fontId="2" fillId="0" borderId="0" xfId="39" applyNumberFormat="1" applyFill="1"/>
    <xf numFmtId="0" fontId="5" fillId="0" borderId="0" xfId="31" applyFont="1" applyFill="1" applyBorder="1" applyAlignment="1">
      <alignment horizontal="center"/>
    </xf>
    <xf numFmtId="0" fontId="31" fillId="0" borderId="20" xfId="31" applyFont="1" applyFill="1" applyBorder="1"/>
    <xf numFmtId="0" fontId="31" fillId="0" borderId="0" xfId="31" applyFont="1" applyFill="1" applyAlignment="1">
      <alignment horizontal="center"/>
    </xf>
    <xf numFmtId="0" fontId="7" fillId="0" borderId="17" xfId="39" applyFont="1" applyFill="1" applyBorder="1" applyAlignment="1">
      <alignment vertical="center"/>
    </xf>
    <xf numFmtId="3" fontId="26" fillId="0" borderId="33" xfId="39" applyNumberFormat="1" applyFont="1" applyFill="1" applyBorder="1" applyAlignment="1">
      <alignment horizontal="right" vertical="center" indent="1"/>
    </xf>
    <xf numFmtId="0" fontId="26" fillId="0" borderId="0" xfId="31" applyFont="1" applyFill="1" applyAlignment="1">
      <alignment horizontal="center"/>
    </xf>
    <xf numFmtId="0" fontId="27" fillId="0" borderId="0" xfId="39" applyFont="1" applyFill="1" applyBorder="1"/>
    <xf numFmtId="0" fontId="6" fillId="0" borderId="0" xfId="38" applyFill="1"/>
    <xf numFmtId="0" fontId="6" fillId="0" borderId="0" xfId="38" applyFill="1" applyAlignment="1"/>
    <xf numFmtId="0" fontId="0" fillId="0" borderId="0" xfId="0" applyFill="1" applyBorder="1" applyAlignment="1">
      <alignment horizontal="center" vertical="center"/>
    </xf>
    <xf numFmtId="0" fontId="6" fillId="0" borderId="0" xfId="38" applyFill="1" applyAlignment="1">
      <alignment horizontal="center"/>
    </xf>
    <xf numFmtId="3" fontId="6" fillId="0" borderId="0" xfId="38" applyNumberFormat="1" applyFill="1"/>
    <xf numFmtId="3" fontId="31" fillId="0" borderId="0" xfId="31" applyNumberFormat="1" applyFont="1" applyFill="1"/>
    <xf numFmtId="0" fontId="31" fillId="0" borderId="0" xfId="31" applyFont="1" applyFill="1" applyAlignment="1">
      <alignment horizontal="right"/>
    </xf>
    <xf numFmtId="0" fontId="2" fillId="0" borderId="0" xfId="33" applyFill="1" applyBorder="1" applyAlignment="1">
      <alignment horizontal="left" vertical="center" indent="1"/>
    </xf>
    <xf numFmtId="3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47" fillId="0" borderId="0" xfId="31" applyFont="1" applyFill="1" applyAlignment="1">
      <alignment horizontal="center"/>
    </xf>
    <xf numFmtId="0" fontId="6" fillId="0" borderId="0" xfId="38" applyFont="1" applyFill="1" applyAlignment="1">
      <alignment horizontal="center"/>
    </xf>
    <xf numFmtId="0" fontId="27" fillId="0" borderId="0" xfId="31" applyFont="1" applyFill="1"/>
    <xf numFmtId="0" fontId="26" fillId="0" borderId="0" xfId="31" applyFont="1" applyFill="1"/>
    <xf numFmtId="0" fontId="47" fillId="0" borderId="0" xfId="31" applyFont="1" applyFill="1"/>
    <xf numFmtId="0" fontId="2" fillId="0" borderId="0" xfId="31" applyFont="1" applyFill="1"/>
    <xf numFmtId="0" fontId="2" fillId="0" borderId="0" xfId="31" applyFont="1" applyFill="1" applyAlignment="1">
      <alignment wrapText="1"/>
    </xf>
    <xf numFmtId="0" fontId="2" fillId="0" borderId="0" xfId="31" applyFont="1" applyFill="1" applyAlignment="1">
      <alignment horizontal="center"/>
    </xf>
    <xf numFmtId="0" fontId="2" fillId="0" borderId="0" xfId="31" applyFont="1" applyFill="1" applyBorder="1"/>
    <xf numFmtId="0" fontId="2" fillId="0" borderId="0" xfId="31" applyFont="1" applyFill="1" applyBorder="1" applyAlignment="1">
      <alignment horizontal="left" vertical="center" wrapText="1" indent="1"/>
    </xf>
    <xf numFmtId="0" fontId="2" fillId="0" borderId="55" xfId="31" applyFont="1" applyFill="1" applyBorder="1" applyAlignment="1">
      <alignment horizontal="left" vertical="center" wrapText="1" indent="1"/>
    </xf>
    <xf numFmtId="0" fontId="2" fillId="0" borderId="28" xfId="31" applyFont="1" applyFill="1" applyBorder="1" applyAlignment="1">
      <alignment horizontal="left" vertical="center" wrapText="1" indent="1"/>
    </xf>
    <xf numFmtId="0" fontId="2" fillId="0" borderId="10" xfId="31" applyFont="1" applyFill="1" applyBorder="1" applyAlignment="1">
      <alignment horizontal="left" vertical="center" wrapText="1" indent="1"/>
    </xf>
    <xf numFmtId="0" fontId="2" fillId="0" borderId="0" xfId="31" applyFont="1" applyFill="1" applyBorder="1" applyAlignment="1">
      <alignment wrapText="1"/>
    </xf>
    <xf numFmtId="0" fontId="35" fillId="0" borderId="0" xfId="31" applyFont="1" applyFill="1" applyBorder="1" applyAlignment="1">
      <alignment horizontal="left" vertical="top" indent="1"/>
    </xf>
    <xf numFmtId="0" fontId="2" fillId="0" borderId="0" xfId="31" applyFont="1" applyFill="1" applyBorder="1" applyAlignment="1">
      <alignment horizontal="left" vertical="center" wrapText="1"/>
    </xf>
    <xf numFmtId="0" fontId="2" fillId="0" borderId="0" xfId="31" applyFont="1" applyFill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27" fillId="0" borderId="20" xfId="30" applyFont="1" applyFill="1" applyBorder="1" applyAlignment="1">
      <alignment horizontal="left" vertical="center"/>
    </xf>
    <xf numFmtId="0" fontId="39" fillId="0" borderId="0" xfId="0" applyFont="1" applyFill="1"/>
    <xf numFmtId="0" fontId="37" fillId="0" borderId="0" xfId="0" applyFont="1" applyFill="1"/>
    <xf numFmtId="0" fontId="41" fillId="0" borderId="0" xfId="0" applyFont="1" applyFill="1" applyAlignment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 vertical="center"/>
    </xf>
    <xf numFmtId="3" fontId="6" fillId="0" borderId="0" xfId="38" applyNumberFormat="1" applyFill="1" applyAlignment="1">
      <alignment horizontal="right" vertical="center"/>
    </xf>
    <xf numFmtId="3" fontId="31" fillId="0" borderId="0" xfId="31" applyNumberFormat="1" applyFont="1" applyFill="1" applyAlignment="1">
      <alignment horizontal="right" vertical="center"/>
    </xf>
    <xf numFmtId="0" fontId="27" fillId="0" borderId="20" xfId="30" applyFont="1" applyFill="1" applyBorder="1" applyAlignment="1">
      <alignment horizontal="left" vertical="center" wrapText="1"/>
    </xf>
    <xf numFmtId="3" fontId="27" fillId="0" borderId="20" xfId="3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wrapText="1"/>
    </xf>
    <xf numFmtId="0" fontId="40" fillId="0" borderId="0" xfId="0" applyFont="1" applyFill="1" applyBorder="1" applyAlignment="1">
      <alignment wrapText="1"/>
    </xf>
    <xf numFmtId="0" fontId="37" fillId="0" borderId="0" xfId="0" applyFont="1" applyFill="1" applyAlignment="1">
      <alignment horizontal="center"/>
    </xf>
    <xf numFmtId="3" fontId="37" fillId="0" borderId="0" xfId="0" applyNumberFormat="1" applyFont="1" applyFill="1" applyAlignment="1">
      <alignment horizontal="right" wrapText="1"/>
    </xf>
    <xf numFmtId="3" fontId="37" fillId="0" borderId="0" xfId="0" applyNumberFormat="1" applyFont="1" applyFill="1" applyAlignment="1">
      <alignment horizontal="right" vertical="center" indent="1"/>
    </xf>
    <xf numFmtId="3" fontId="37" fillId="0" borderId="0" xfId="0" applyNumberFormat="1" applyFont="1" applyFill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3" fontId="3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wrapText="1"/>
    </xf>
    <xf numFmtId="0" fontId="40" fillId="0" borderId="0" xfId="0" applyFont="1" applyFill="1"/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vertical="center" indent="1"/>
    </xf>
    <xf numFmtId="0" fontId="6" fillId="0" borderId="11" xfId="0" applyFont="1" applyFill="1" applyBorder="1" applyAlignment="1">
      <alignment horizontal="center" vertical="center" wrapText="1"/>
    </xf>
    <xf numFmtId="0" fontId="48" fillId="0" borderId="0" xfId="38" applyFont="1" applyFill="1" applyAlignment="1">
      <alignment horizontal="center"/>
    </xf>
    <xf numFmtId="3" fontId="26" fillId="0" borderId="58" xfId="38" applyNumberFormat="1" applyFont="1" applyFill="1" applyBorder="1" applyAlignment="1">
      <alignment horizontal="right" vertical="center" wrapText="1" indent="1"/>
    </xf>
    <xf numFmtId="3" fontId="29" fillId="0" borderId="65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top" wrapText="1"/>
    </xf>
    <xf numFmtId="0" fontId="7" fillId="0" borderId="39" xfId="35" applyFont="1" applyFill="1" applyBorder="1" applyAlignment="1">
      <alignment horizontal="center" vertical="center" wrapText="1"/>
    </xf>
    <xf numFmtId="3" fontId="26" fillId="0" borderId="33" xfId="0" applyNumberFormat="1" applyFont="1" applyFill="1" applyBorder="1" applyAlignment="1">
      <alignment horizontal="right" vertical="center" wrapText="1" indent="1"/>
    </xf>
    <xf numFmtId="0" fontId="6" fillId="0" borderId="15" xfId="0" applyFont="1" applyFill="1" applyBorder="1" applyAlignment="1">
      <alignment horizontal="center" vertical="center" wrapText="1"/>
    </xf>
    <xf numFmtId="3" fontId="26" fillId="0" borderId="32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center" vertical="center"/>
    </xf>
    <xf numFmtId="3" fontId="26" fillId="0" borderId="71" xfId="0" applyNumberFormat="1" applyFont="1" applyFill="1" applyBorder="1" applyAlignment="1">
      <alignment horizontal="right" vertical="center" wrapText="1" indent="1"/>
    </xf>
    <xf numFmtId="3" fontId="26" fillId="0" borderId="72" xfId="0" applyNumberFormat="1" applyFont="1" applyFill="1" applyBorder="1" applyAlignment="1">
      <alignment horizontal="right" vertical="center" indent="1"/>
    </xf>
    <xf numFmtId="164" fontId="7" fillId="0" borderId="21" xfId="33" applyNumberFormat="1" applyFont="1" applyFill="1" applyBorder="1" applyAlignment="1">
      <alignment horizontal="center" vertical="center" textRotation="90" wrapText="1"/>
    </xf>
    <xf numFmtId="3" fontId="26" fillId="0" borderId="13" xfId="0" applyNumberFormat="1" applyFont="1" applyFill="1" applyBorder="1" applyAlignment="1">
      <alignment horizontal="right" vertical="center" wrapText="1" indent="1"/>
    </xf>
    <xf numFmtId="3" fontId="26" fillId="0" borderId="31" xfId="0" applyNumberFormat="1" applyFont="1" applyFill="1" applyBorder="1" applyAlignment="1">
      <alignment horizontal="right" vertical="center" indent="1"/>
    </xf>
    <xf numFmtId="3" fontId="29" fillId="0" borderId="15" xfId="0" applyNumberFormat="1" applyFont="1" applyFill="1" applyBorder="1" applyAlignment="1">
      <alignment horizontal="right" vertical="center" wrapText="1" indent="1"/>
    </xf>
    <xf numFmtId="3" fontId="26" fillId="0" borderId="51" xfId="0" applyNumberFormat="1" applyFont="1" applyFill="1" applyBorder="1" applyAlignment="1">
      <alignment horizontal="right" vertical="center" indent="1"/>
    </xf>
    <xf numFmtId="3" fontId="26" fillId="0" borderId="75" xfId="0" applyNumberFormat="1" applyFont="1" applyFill="1" applyBorder="1" applyAlignment="1">
      <alignment horizontal="right" vertical="center" indent="1"/>
    </xf>
    <xf numFmtId="3" fontId="26" fillId="0" borderId="20" xfId="0" applyNumberFormat="1" applyFont="1" applyFill="1" applyBorder="1" applyAlignment="1">
      <alignment horizontal="right" vertical="center" indent="1"/>
    </xf>
    <xf numFmtId="3" fontId="29" fillId="0" borderId="43" xfId="0" applyNumberFormat="1" applyFont="1" applyFill="1" applyBorder="1" applyAlignment="1">
      <alignment horizontal="right" vertical="center" indent="1"/>
    </xf>
    <xf numFmtId="3" fontId="29" fillId="0" borderId="42" xfId="0" applyNumberFormat="1" applyFont="1" applyFill="1" applyBorder="1" applyAlignment="1">
      <alignment horizontal="right" vertical="center" wrapText="1" indent="1"/>
    </xf>
    <xf numFmtId="0" fontId="7" fillId="0" borderId="60" xfId="35" applyFont="1" applyFill="1" applyBorder="1" applyAlignment="1">
      <alignment horizontal="center" vertical="center" wrapText="1"/>
    </xf>
    <xf numFmtId="0" fontId="27" fillId="0" borderId="76" xfId="30" applyFont="1" applyFill="1" applyBorder="1" applyAlignment="1">
      <alignment horizontal="left" vertical="center"/>
    </xf>
    <xf numFmtId="0" fontId="27" fillId="0" borderId="64" xfId="30" applyFont="1" applyFill="1" applyBorder="1" applyAlignment="1">
      <alignment horizontal="center" vertical="center"/>
    </xf>
    <xf numFmtId="0" fontId="6" fillId="0" borderId="14" xfId="38" applyFont="1" applyFill="1" applyBorder="1" applyAlignment="1">
      <alignment horizontal="center" vertical="center"/>
    </xf>
    <xf numFmtId="0" fontId="6" fillId="0" borderId="15" xfId="39" applyFont="1" applyFill="1" applyBorder="1" applyAlignment="1">
      <alignment horizontal="left" vertical="center" wrapText="1"/>
    </xf>
    <xf numFmtId="3" fontId="29" fillId="0" borderId="57" xfId="38" applyNumberFormat="1" applyFont="1" applyFill="1" applyBorder="1" applyAlignment="1">
      <alignment horizontal="right" vertical="center" wrapText="1" indent="1"/>
    </xf>
    <xf numFmtId="3" fontId="5" fillId="0" borderId="10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/>
    <xf numFmtId="0" fontId="7" fillId="0" borderId="21" xfId="0" applyFont="1" applyFill="1" applyBorder="1"/>
    <xf numFmtId="0" fontId="6" fillId="0" borderId="21" xfId="0" applyFont="1" applyFill="1" applyBorder="1"/>
    <xf numFmtId="3" fontId="26" fillId="0" borderId="21" xfId="0" applyNumberFormat="1" applyFont="1" applyFill="1" applyBorder="1" applyAlignment="1">
      <alignment horizontal="right" vertical="center" indent="1"/>
    </xf>
    <xf numFmtId="3" fontId="26" fillId="0" borderId="54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/>
    <xf numFmtId="3" fontId="2" fillId="0" borderId="0" xfId="0" applyNumberFormat="1" applyFont="1" applyFill="1" applyBorder="1"/>
    <xf numFmtId="3" fontId="0" fillId="0" borderId="0" xfId="0" applyNumberFormat="1"/>
    <xf numFmtId="49" fontId="6" fillId="0" borderId="29" xfId="0" applyNumberFormat="1" applyFont="1" applyFill="1" applyBorder="1" applyAlignment="1">
      <alignment horizontal="center" vertical="center" wrapText="1"/>
    </xf>
    <xf numFmtId="3" fontId="32" fillId="0" borderId="0" xfId="37" applyNumberFormat="1" applyFont="1" applyFill="1"/>
    <xf numFmtId="3" fontId="26" fillId="0" borderId="17" xfId="0" applyNumberFormat="1" applyFont="1" applyFill="1" applyBorder="1" applyAlignment="1">
      <alignment horizontal="right" vertical="center" indent="1"/>
    </xf>
    <xf numFmtId="3" fontId="29" fillId="0" borderId="35" xfId="0" applyNumberFormat="1" applyFont="1" applyFill="1" applyBorder="1" applyAlignment="1">
      <alignment horizontal="right" vertical="center" indent="1"/>
    </xf>
    <xf numFmtId="0" fontId="7" fillId="0" borderId="22" xfId="33" applyFont="1" applyFill="1" applyBorder="1" applyAlignment="1">
      <alignment horizontal="center" vertical="center" wrapText="1"/>
    </xf>
    <xf numFmtId="0" fontId="7" fillId="0" borderId="23" xfId="33" applyFont="1" applyFill="1" applyBorder="1" applyAlignment="1">
      <alignment horizontal="center" vertical="center" wrapText="1"/>
    </xf>
    <xf numFmtId="164" fontId="7" fillId="0" borderId="23" xfId="33" applyNumberFormat="1" applyFont="1" applyFill="1" applyBorder="1" applyAlignment="1">
      <alignment horizontal="left" vertical="center" wrapText="1"/>
    </xf>
    <xf numFmtId="164" fontId="7" fillId="0" borderId="23" xfId="33" applyNumberFormat="1" applyFont="1" applyFill="1" applyBorder="1" applyAlignment="1">
      <alignment horizontal="center" vertical="center" textRotation="90" wrapText="1"/>
    </xf>
    <xf numFmtId="164" fontId="7" fillId="0" borderId="23" xfId="33" applyNumberFormat="1" applyFont="1" applyFill="1" applyBorder="1" applyAlignment="1">
      <alignment horizontal="center" vertical="center" wrapText="1"/>
    </xf>
    <xf numFmtId="3" fontId="29" fillId="0" borderId="23" xfId="33" applyNumberFormat="1" applyFont="1" applyFill="1" applyBorder="1" applyAlignment="1">
      <alignment horizontal="center" vertical="center" wrapText="1"/>
    </xf>
    <xf numFmtId="3" fontId="7" fillId="0" borderId="23" xfId="33" applyNumberFormat="1" applyFont="1" applyFill="1" applyBorder="1" applyAlignment="1">
      <alignment horizontal="center" vertical="center" wrapText="1"/>
    </xf>
    <xf numFmtId="0" fontId="29" fillId="0" borderId="0" xfId="35" applyFont="1" applyFill="1" applyBorder="1" applyAlignment="1">
      <alignment horizontal="center" vertical="center" wrapText="1"/>
    </xf>
    <xf numFmtId="3" fontId="29" fillId="0" borderId="13" xfId="0" applyNumberFormat="1" applyFont="1" applyFill="1" applyBorder="1" applyAlignment="1">
      <alignment horizontal="right" vertical="center" indent="1"/>
    </xf>
    <xf numFmtId="3" fontId="29" fillId="0" borderId="33" xfId="35" applyNumberFormat="1" applyFont="1" applyFill="1" applyBorder="1" applyAlignment="1">
      <alignment horizontal="right" vertical="center" wrapText="1" indent="1"/>
    </xf>
    <xf numFmtId="3" fontId="7" fillId="0" borderId="18" xfId="33" applyNumberFormat="1" applyFont="1" applyFill="1" applyBorder="1" applyAlignment="1">
      <alignment horizontal="center" vertical="center" wrapText="1"/>
    </xf>
    <xf numFmtId="3" fontId="26" fillId="0" borderId="74" xfId="0" applyNumberFormat="1" applyFont="1" applyFill="1" applyBorder="1" applyAlignment="1">
      <alignment horizontal="right" vertical="center" wrapText="1" indent="1"/>
    </xf>
    <xf numFmtId="0" fontId="6" fillId="0" borderId="22" xfId="38" applyFont="1" applyFill="1" applyBorder="1" applyAlignment="1">
      <alignment horizontal="center" vertical="center"/>
    </xf>
    <xf numFmtId="0" fontId="6" fillId="0" borderId="23" xfId="38" applyFont="1" applyFill="1" applyBorder="1" applyAlignment="1">
      <alignment horizontal="center" vertical="center"/>
    </xf>
    <xf numFmtId="0" fontId="6" fillId="0" borderId="23" xfId="38" applyFont="1" applyFill="1" applyBorder="1" applyAlignment="1">
      <alignment horizontal="center" vertical="center" wrapText="1"/>
    </xf>
    <xf numFmtId="3" fontId="29" fillId="0" borderId="23" xfId="39" applyNumberFormat="1" applyFont="1" applyFill="1" applyBorder="1" applyAlignment="1">
      <alignment horizontal="right" vertical="center" indent="1"/>
    </xf>
    <xf numFmtId="0" fontId="6" fillId="0" borderId="23" xfId="38" applyFont="1" applyFill="1" applyBorder="1" applyAlignment="1">
      <alignment horizontal="right" vertical="center" wrapText="1" indent="1"/>
    </xf>
    <xf numFmtId="3" fontId="29" fillId="0" borderId="73" xfId="38" applyNumberFormat="1" applyFont="1" applyFill="1" applyBorder="1" applyAlignment="1">
      <alignment horizontal="right" vertical="center" wrapText="1" indent="1"/>
    </xf>
    <xf numFmtId="3" fontId="26" fillId="0" borderId="58" xfId="39" applyNumberFormat="1" applyFont="1" applyFill="1" applyBorder="1" applyAlignment="1">
      <alignment horizontal="right" vertical="center" indent="1"/>
    </xf>
    <xf numFmtId="3" fontId="26" fillId="0" borderId="17" xfId="38" applyNumberFormat="1" applyFont="1" applyFill="1" applyBorder="1" applyAlignment="1">
      <alignment horizontal="right" vertical="center" wrapText="1" indent="1"/>
    </xf>
    <xf numFmtId="3" fontId="26" fillId="0" borderId="13" xfId="38" applyNumberFormat="1" applyFont="1" applyFill="1" applyBorder="1" applyAlignment="1">
      <alignment horizontal="right" vertical="center" wrapText="1" indent="1"/>
    </xf>
    <xf numFmtId="3" fontId="29" fillId="0" borderId="13" xfId="38" applyNumberFormat="1" applyFont="1" applyFill="1" applyBorder="1" applyAlignment="1">
      <alignment horizontal="right" vertical="center" wrapText="1" indent="1"/>
    </xf>
    <xf numFmtId="3" fontId="29" fillId="0" borderId="80" xfId="0" applyNumberFormat="1" applyFont="1" applyFill="1" applyBorder="1" applyAlignment="1">
      <alignment horizontal="right" vertical="center" indent="1"/>
    </xf>
    <xf numFmtId="3" fontId="27" fillId="24" borderId="13" xfId="37" applyNumberFormat="1" applyFont="1" applyFill="1" applyBorder="1" applyAlignment="1">
      <alignment horizontal="right" vertical="center" indent="1"/>
    </xf>
    <xf numFmtId="3" fontId="27" fillId="24" borderId="45" xfId="37" applyNumberFormat="1" applyFont="1" applyFill="1" applyBorder="1" applyAlignment="1">
      <alignment horizontal="right" vertical="center" indent="1"/>
    </xf>
    <xf numFmtId="0" fontId="0" fillId="0" borderId="0" xfId="0" applyFill="1"/>
    <xf numFmtId="0" fontId="0" fillId="0" borderId="0" xfId="0" applyFill="1"/>
    <xf numFmtId="0" fontId="28" fillId="0" borderId="51" xfId="36" applyFont="1" applyFill="1" applyBorder="1" applyAlignment="1">
      <alignment horizontal="left" vertical="center" indent="1"/>
    </xf>
    <xf numFmtId="0" fontId="28" fillId="0" borderId="75" xfId="36" applyFont="1" applyFill="1" applyBorder="1" applyAlignment="1">
      <alignment horizontal="left" vertical="center" wrapText="1" indent="1"/>
    </xf>
    <xf numFmtId="3" fontId="28" fillId="0" borderId="58" xfId="37" applyNumberFormat="1" applyFont="1" applyFill="1" applyBorder="1" applyAlignment="1">
      <alignment horizontal="right" vertical="center" indent="1"/>
    </xf>
    <xf numFmtId="0" fontId="27" fillId="0" borderId="14" xfId="36" applyFont="1" applyFill="1" applyBorder="1" applyAlignment="1">
      <alignment horizontal="center" vertical="center"/>
    </xf>
    <xf numFmtId="3" fontId="49" fillId="0" borderId="33" xfId="37" applyNumberFormat="1" applyFont="1" applyFill="1" applyBorder="1" applyAlignment="1">
      <alignment horizontal="right" vertical="center" indent="1"/>
    </xf>
    <xf numFmtId="0" fontId="2" fillId="0" borderId="15" xfId="0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right" vertical="center" wrapText="1" indent="1"/>
    </xf>
    <xf numFmtId="3" fontId="5" fillId="0" borderId="10" xfId="0" applyNumberFormat="1" applyFont="1" applyFill="1" applyBorder="1" applyAlignment="1">
      <alignment horizontal="right" vertical="center" wrapText="1" indent="1"/>
    </xf>
    <xf numFmtId="3" fontId="5" fillId="0" borderId="42" xfId="0" applyNumberFormat="1" applyFont="1" applyFill="1" applyBorder="1" applyAlignment="1">
      <alignment horizontal="right" vertical="center" wrapText="1" indent="1"/>
    </xf>
    <xf numFmtId="0" fontId="7" fillId="0" borderId="21" xfId="0" applyFont="1" applyFill="1" applyBorder="1" applyAlignment="1">
      <alignment horizontal="center" vertical="center"/>
    </xf>
    <xf numFmtId="3" fontId="28" fillId="0" borderId="21" xfId="0" applyNumberFormat="1" applyFont="1" applyFill="1" applyBorder="1" applyAlignment="1">
      <alignment horizontal="right" vertical="center" indent="1"/>
    </xf>
    <xf numFmtId="1" fontId="6" fillId="0" borderId="15" xfId="0" applyNumberFormat="1" applyFont="1" applyFill="1" applyBorder="1" applyAlignment="1">
      <alignment horizontal="center" vertical="center" wrapText="1"/>
    </xf>
    <xf numFmtId="0" fontId="2" fillId="0" borderId="15" xfId="38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5" fillId="0" borderId="15" xfId="39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0" fontId="27" fillId="0" borderId="12" xfId="30" applyFont="1" applyFill="1" applyBorder="1" applyAlignment="1">
      <alignment horizontal="left" vertical="center"/>
    </xf>
    <xf numFmtId="3" fontId="29" fillId="0" borderId="32" xfId="0" applyNumberFormat="1" applyFont="1" applyFill="1" applyBorder="1" applyAlignment="1">
      <alignment horizontal="right" vertical="center" wrapText="1" indent="1"/>
    </xf>
    <xf numFmtId="164" fontId="7" fillId="0" borderId="60" xfId="33" applyNumberFormat="1" applyFont="1" applyFill="1" applyBorder="1" applyAlignment="1">
      <alignment horizontal="center" vertical="center" wrapText="1"/>
    </xf>
    <xf numFmtId="3" fontId="7" fillId="0" borderId="60" xfId="33" applyNumberFormat="1" applyFont="1" applyFill="1" applyBorder="1" applyAlignment="1">
      <alignment horizontal="center" vertical="center" wrapText="1"/>
    </xf>
    <xf numFmtId="3" fontId="8" fillId="0" borderId="60" xfId="33" applyNumberFormat="1" applyFont="1" applyFill="1" applyBorder="1" applyAlignment="1">
      <alignment horizontal="center" vertical="center" wrapText="1"/>
    </xf>
    <xf numFmtId="0" fontId="7" fillId="0" borderId="79" xfId="33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33" applyFont="1" applyFill="1" applyBorder="1" applyAlignment="1">
      <alignment horizontal="center"/>
    </xf>
    <xf numFmtId="3" fontId="5" fillId="0" borderId="48" xfId="0" applyNumberFormat="1" applyFont="1" applyFill="1" applyBorder="1" applyAlignment="1">
      <alignment horizontal="right" vertical="center" wrapText="1" inden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39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wrapText="1" indent="1"/>
    </xf>
    <xf numFmtId="3" fontId="5" fillId="0" borderId="57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vertical="center"/>
    </xf>
    <xf numFmtId="0" fontId="27" fillId="0" borderId="31" xfId="0" applyFont="1" applyFill="1" applyBorder="1" applyAlignment="1">
      <alignment horizontal="left" vertical="center" indent="1"/>
    </xf>
    <xf numFmtId="0" fontId="27" fillId="0" borderId="12" xfId="0" applyFont="1" applyFill="1" applyBorder="1" applyAlignment="1">
      <alignment horizontal="left" vertical="center" indent="1"/>
    </xf>
    <xf numFmtId="0" fontId="27" fillId="0" borderId="17" xfId="0" applyFont="1" applyFill="1" applyBorder="1" applyAlignment="1">
      <alignment horizontal="left" vertical="center" indent="1"/>
    </xf>
    <xf numFmtId="164" fontId="7" fillId="0" borderId="60" xfId="33" applyNumberFormat="1" applyFont="1" applyFill="1" applyBorder="1" applyAlignment="1">
      <alignment horizontal="center" vertical="center" textRotation="90" wrapText="1"/>
    </xf>
    <xf numFmtId="0" fontId="27" fillId="0" borderId="67" xfId="30" applyFont="1" applyFill="1" applyBorder="1" applyAlignment="1">
      <alignment horizontal="left" vertical="center"/>
    </xf>
    <xf numFmtId="0" fontId="27" fillId="0" borderId="60" xfId="30" applyFont="1" applyFill="1" applyBorder="1" applyAlignment="1">
      <alignment horizontal="left" vertical="center"/>
    </xf>
    <xf numFmtId="0" fontId="27" fillId="0" borderId="62" xfId="30" applyFont="1" applyFill="1" applyBorder="1" applyAlignment="1">
      <alignment horizontal="left" vertical="center"/>
    </xf>
    <xf numFmtId="0" fontId="27" fillId="0" borderId="31" xfId="30" applyFont="1" applyFill="1" applyBorder="1" applyAlignment="1">
      <alignment horizontal="left" vertical="center" indent="1"/>
    </xf>
    <xf numFmtId="0" fontId="27" fillId="0" borderId="59" xfId="30" applyFont="1" applyFill="1" applyBorder="1" applyAlignment="1">
      <alignment horizontal="left" vertical="center" indent="1"/>
    </xf>
    <xf numFmtId="0" fontId="2" fillId="0" borderId="15" xfId="38" applyFont="1" applyFill="1" applyBorder="1" applyAlignment="1">
      <alignment horizontal="center" vertical="center"/>
    </xf>
    <xf numFmtId="0" fontId="7" fillId="0" borderId="58" xfId="35" applyFont="1" applyFill="1" applyBorder="1" applyAlignment="1">
      <alignment horizontal="center" vertical="center" wrapText="1"/>
    </xf>
    <xf numFmtId="3" fontId="26" fillId="0" borderId="18" xfId="38" applyNumberFormat="1" applyFont="1" applyFill="1" applyBorder="1" applyAlignment="1">
      <alignment horizontal="right" vertical="center" wrapText="1" indent="1"/>
    </xf>
    <xf numFmtId="0" fontId="26" fillId="0" borderId="0" xfId="0" applyFont="1" applyFill="1" applyBorder="1" applyAlignment="1">
      <alignment wrapText="1"/>
    </xf>
    <xf numFmtId="3" fontId="27" fillId="0" borderId="61" xfId="30" applyNumberFormat="1" applyFont="1" applyFill="1" applyBorder="1" applyAlignment="1">
      <alignment horizontal="right" vertical="center"/>
    </xf>
    <xf numFmtId="0" fontId="27" fillId="0" borderId="12" xfId="36" applyFont="1" applyFill="1" applyBorder="1" applyAlignment="1">
      <alignment horizontal="left" vertical="center" indent="1"/>
    </xf>
    <xf numFmtId="0" fontId="4" fillId="0" borderId="13" xfId="35" applyFont="1" applyFill="1" applyBorder="1" applyAlignment="1">
      <alignment horizontal="center" vertical="center" wrapText="1"/>
    </xf>
    <xf numFmtId="0" fontId="5" fillId="0" borderId="0" xfId="37" applyFont="1" applyFill="1"/>
    <xf numFmtId="0" fontId="28" fillId="0" borderId="0" xfId="37" applyFont="1" applyFill="1"/>
    <xf numFmtId="3" fontId="28" fillId="0" borderId="0" xfId="37" applyNumberFormat="1" applyFont="1" applyFill="1"/>
    <xf numFmtId="0" fontId="28" fillId="0" borderId="63" xfId="37" applyFont="1" applyFill="1" applyBorder="1"/>
    <xf numFmtId="0" fontId="4" fillId="0" borderId="0" xfId="37" applyFont="1" applyFill="1"/>
    <xf numFmtId="0" fontId="28" fillId="0" borderId="79" xfId="37" applyFont="1" applyFill="1" applyBorder="1"/>
    <xf numFmtId="0" fontId="28" fillId="0" borderId="80" xfId="37" applyFont="1" applyFill="1" applyBorder="1"/>
    <xf numFmtId="3" fontId="28" fillId="0" borderId="39" xfId="37" applyNumberFormat="1" applyFont="1" applyFill="1" applyBorder="1"/>
    <xf numFmtId="3" fontId="28" fillId="0" borderId="32" xfId="37" applyNumberFormat="1" applyFont="1" applyFill="1" applyBorder="1"/>
    <xf numFmtId="0" fontId="28" fillId="0" borderId="67" xfId="37" applyFont="1" applyFill="1" applyBorder="1"/>
    <xf numFmtId="0" fontId="28" fillId="0" borderId="60" xfId="37" applyFont="1" applyFill="1" applyBorder="1"/>
    <xf numFmtId="0" fontId="28" fillId="0" borderId="62" xfId="37" applyFont="1" applyFill="1" applyBorder="1"/>
    <xf numFmtId="3" fontId="28" fillId="0" borderId="19" xfId="37" applyNumberFormat="1" applyFont="1" applyFill="1" applyBorder="1"/>
    <xf numFmtId="0" fontId="28" fillId="0" borderId="24" xfId="37" applyFont="1" applyFill="1" applyBorder="1"/>
    <xf numFmtId="0" fontId="28" fillId="0" borderId="0" xfId="37" applyFont="1" applyFill="1" applyBorder="1"/>
    <xf numFmtId="0" fontId="28" fillId="0" borderId="74" xfId="37" applyFont="1" applyFill="1" applyBorder="1"/>
    <xf numFmtId="0" fontId="27" fillId="0" borderId="59" xfId="37" applyFont="1" applyFill="1" applyBorder="1"/>
    <xf numFmtId="0" fontId="27" fillId="0" borderId="20" xfId="37" applyFont="1" applyFill="1" applyBorder="1"/>
    <xf numFmtId="0" fontId="27" fillId="0" borderId="61" xfId="37" applyFont="1" applyFill="1" applyBorder="1"/>
    <xf numFmtId="3" fontId="27" fillId="0" borderId="58" xfId="37" applyNumberFormat="1" applyFont="1" applyFill="1" applyBorder="1"/>
    <xf numFmtId="0" fontId="32" fillId="0" borderId="24" xfId="37" applyFont="1" applyFill="1" applyBorder="1"/>
    <xf numFmtId="0" fontId="46" fillId="0" borderId="31" xfId="37" applyFont="1" applyFill="1" applyBorder="1"/>
    <xf numFmtId="0" fontId="27" fillId="0" borderId="12" xfId="37" applyFont="1" applyFill="1" applyBorder="1"/>
    <xf numFmtId="3" fontId="32" fillId="0" borderId="31" xfId="37" applyNumberFormat="1" applyFont="1" applyFill="1" applyBorder="1"/>
    <xf numFmtId="3" fontId="32" fillId="0" borderId="13" xfId="37" applyNumberFormat="1" applyFont="1" applyFill="1" applyBorder="1"/>
    <xf numFmtId="3" fontId="32" fillId="0" borderId="12" xfId="37" applyNumberFormat="1" applyFont="1" applyFill="1" applyBorder="1"/>
    <xf numFmtId="0" fontId="32" fillId="0" borderId="31" xfId="37" applyFont="1" applyFill="1" applyBorder="1"/>
    <xf numFmtId="0" fontId="2" fillId="0" borderId="17" xfId="37" applyFill="1" applyBorder="1"/>
    <xf numFmtId="0" fontId="7" fillId="0" borderId="17" xfId="35" applyFont="1" applyFill="1" applyBorder="1" applyAlignment="1">
      <alignment horizontal="center" vertical="center" wrapText="1"/>
    </xf>
    <xf numFmtId="0" fontId="4" fillId="0" borderId="58" xfId="35" applyFont="1" applyFill="1" applyBorder="1" applyAlignment="1">
      <alignment horizontal="center" vertical="center" wrapText="1"/>
    </xf>
    <xf numFmtId="3" fontId="26" fillId="0" borderId="24" xfId="0" applyNumberFormat="1" applyFont="1" applyFill="1" applyBorder="1" applyAlignment="1">
      <alignment horizontal="right" vertical="center" indent="1"/>
    </xf>
    <xf numFmtId="0" fontId="7" fillId="0" borderId="31" xfId="35" applyFont="1" applyFill="1" applyBorder="1" applyAlignment="1">
      <alignment horizontal="center" vertical="center" wrapText="1"/>
    </xf>
    <xf numFmtId="0" fontId="32" fillId="0" borderId="21" xfId="38" applyFont="1" applyFill="1" applyBorder="1" applyAlignment="1">
      <alignment horizontal="center" vertical="center" wrapText="1"/>
    </xf>
    <xf numFmtId="3" fontId="26" fillId="0" borderId="21" xfId="38" applyNumberFormat="1" applyFont="1" applyFill="1" applyBorder="1" applyAlignment="1">
      <alignment horizontal="right" vertical="center" wrapText="1" inden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 applyProtection="1">
      <alignment vertical="center" wrapText="1" shrinkToFit="1"/>
      <protection locked="0"/>
    </xf>
    <xf numFmtId="0" fontId="26" fillId="0" borderId="10" xfId="0" applyFont="1" applyFill="1" applyBorder="1" applyAlignment="1" applyProtection="1">
      <alignment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15" xfId="0" applyFont="1" applyFill="1" applyBorder="1" applyAlignment="1" applyProtection="1">
      <alignment horizontal="left" vertical="center" wrapText="1" indent="1"/>
      <protection locked="0"/>
    </xf>
    <xf numFmtId="0" fontId="26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5" xfId="39" applyFont="1" applyFill="1" applyBorder="1" applyAlignment="1" applyProtection="1">
      <alignment horizontal="left" vertical="center" wrapText="1"/>
      <protection locked="0"/>
    </xf>
    <xf numFmtId="0" fontId="28" fillId="0" borderId="0" xfId="37" applyFont="1" applyFill="1" applyAlignment="1">
      <alignment horizontal="justify"/>
    </xf>
    <xf numFmtId="0" fontId="43" fillId="0" borderId="15" xfId="0" applyFont="1" applyFill="1" applyBorder="1" applyAlignment="1" applyProtection="1">
      <alignment vertical="center" wrapText="1"/>
      <protection locked="0"/>
    </xf>
    <xf numFmtId="3" fontId="5" fillId="0" borderId="16" xfId="35" applyNumberFormat="1" applyFont="1" applyFill="1" applyBorder="1" applyAlignment="1">
      <alignment horizontal="right" vertical="center" wrapText="1" indent="1"/>
    </xf>
    <xf numFmtId="0" fontId="5" fillId="0" borderId="0" xfId="31" applyFont="1" applyFill="1"/>
    <xf numFmtId="0" fontId="5" fillId="0" borderId="0" xfId="31" applyFont="1" applyFill="1" applyBorder="1"/>
    <xf numFmtId="0" fontId="2" fillId="0" borderId="0" xfId="31" applyFont="1" applyFill="1" applyBorder="1" applyAlignment="1"/>
    <xf numFmtId="0" fontId="2" fillId="0" borderId="55" xfId="31" applyFont="1" applyFill="1" applyBorder="1" applyAlignment="1"/>
    <xf numFmtId="0" fontId="2" fillId="0" borderId="28" xfId="31" applyFont="1" applyFill="1" applyBorder="1" applyAlignment="1"/>
    <xf numFmtId="0" fontId="2" fillId="0" borderId="38" xfId="31" applyFont="1" applyFill="1" applyBorder="1" applyAlignment="1"/>
    <xf numFmtId="0" fontId="2" fillId="0" borderId="29" xfId="31" applyFont="1" applyFill="1" applyBorder="1" applyAlignment="1"/>
    <xf numFmtId="0" fontId="0" fillId="0" borderId="0" xfId="0" applyFill="1"/>
    <xf numFmtId="0" fontId="30" fillId="0" borderId="15" xfId="0" applyFont="1" applyFill="1" applyBorder="1" applyAlignment="1">
      <alignment horizontal="center" vertical="center" wrapText="1"/>
    </xf>
    <xf numFmtId="0" fontId="43" fillId="0" borderId="50" xfId="0" applyFont="1" applyFill="1" applyBorder="1" applyAlignment="1" applyProtection="1">
      <alignment vertical="center" wrapText="1"/>
      <protection locked="0"/>
    </xf>
    <xf numFmtId="0" fontId="30" fillId="0" borderId="42" xfId="0" applyFont="1" applyFill="1" applyBorder="1" applyAlignment="1" applyProtection="1">
      <alignment horizontal="left" vertical="center" wrapText="1"/>
      <protection locked="0"/>
    </xf>
    <xf numFmtId="3" fontId="26" fillId="0" borderId="33" xfId="33" applyNumberFormat="1" applyFont="1" applyFill="1" applyBorder="1" applyAlignment="1">
      <alignment horizontal="right" vertical="center" wrapText="1" indent="1"/>
    </xf>
    <xf numFmtId="3" fontId="5" fillId="0" borderId="33" xfId="31" applyNumberFormat="1" applyFont="1" applyFill="1" applyBorder="1" applyAlignment="1">
      <alignment horizontal="right" vertical="center" wrapText="1" indent="1"/>
    </xf>
    <xf numFmtId="3" fontId="49" fillId="0" borderId="34" xfId="37" applyNumberFormat="1" applyFont="1" applyFill="1" applyBorder="1" applyAlignment="1">
      <alignment horizontal="right" vertical="center" indent="1"/>
    </xf>
    <xf numFmtId="3" fontId="5" fillId="0" borderId="66" xfId="35" applyNumberFormat="1" applyFont="1" applyFill="1" applyBorder="1" applyAlignment="1">
      <alignment horizontal="right" vertical="center" wrapText="1" indent="1"/>
    </xf>
    <xf numFmtId="3" fontId="5" fillId="0" borderId="37" xfId="0" applyNumberFormat="1" applyFont="1" applyFill="1" applyBorder="1" applyAlignment="1">
      <alignment horizontal="right" vertical="center" wrapText="1" indent="1"/>
    </xf>
    <xf numFmtId="0" fontId="5" fillId="0" borderId="11" xfId="33" applyFont="1" applyFill="1" applyBorder="1" applyAlignment="1">
      <alignment horizontal="right" vertical="center" indent="1"/>
    </xf>
    <xf numFmtId="3" fontId="5" fillId="0" borderId="11" xfId="0" applyNumberFormat="1" applyFont="1" applyFill="1" applyBorder="1" applyAlignment="1">
      <alignment horizontal="right" vertical="center" wrapText="1" indent="1"/>
    </xf>
    <xf numFmtId="3" fontId="26" fillId="0" borderId="0" xfId="0" applyNumberFormat="1" applyFont="1" applyFill="1" applyBorder="1" applyAlignment="1">
      <alignment horizontal="right" vertical="center" indent="1"/>
    </xf>
    <xf numFmtId="3" fontId="26" fillId="0" borderId="45" xfId="0" applyNumberFormat="1" applyFont="1" applyFill="1" applyBorder="1" applyAlignment="1">
      <alignment horizontal="right" vertical="center" indent="1"/>
    </xf>
    <xf numFmtId="3" fontId="26" fillId="0" borderId="61" xfId="0" applyNumberFormat="1" applyFont="1" applyFill="1" applyBorder="1" applyAlignment="1">
      <alignment horizontal="right" vertical="center" indent="1"/>
    </xf>
    <xf numFmtId="3" fontId="26" fillId="0" borderId="45" xfId="38" applyNumberFormat="1" applyFont="1" applyFill="1" applyBorder="1" applyAlignment="1">
      <alignment horizontal="right" vertical="center" wrapText="1" indent="1"/>
    </xf>
    <xf numFmtId="3" fontId="26" fillId="0" borderId="26" xfId="0" applyNumberFormat="1" applyFont="1" applyFill="1" applyBorder="1" applyAlignment="1">
      <alignment horizontal="right" vertical="center" indent="1"/>
    </xf>
    <xf numFmtId="3" fontId="43" fillId="0" borderId="17" xfId="0" applyNumberFormat="1" applyFont="1" applyFill="1" applyBorder="1" applyAlignment="1">
      <alignment horizontal="right" vertical="center" indent="1"/>
    </xf>
    <xf numFmtId="3" fontId="43" fillId="0" borderId="45" xfId="0" applyNumberFormat="1" applyFont="1" applyFill="1" applyBorder="1" applyAlignment="1">
      <alignment horizontal="right" vertical="center" indent="1"/>
    </xf>
    <xf numFmtId="3" fontId="26" fillId="0" borderId="21" xfId="31" applyNumberFormat="1" applyFont="1" applyFill="1" applyBorder="1" applyAlignment="1">
      <alignment horizontal="right" vertical="center" indent="1"/>
    </xf>
    <xf numFmtId="0" fontId="28" fillId="0" borderId="21" xfId="41" applyFont="1" applyFill="1" applyBorder="1" applyAlignment="1">
      <alignment horizontal="center" vertical="center" wrapText="1"/>
    </xf>
    <xf numFmtId="0" fontId="28" fillId="0" borderId="21" xfId="39" applyFont="1" applyFill="1" applyBorder="1" applyAlignment="1">
      <alignment horizontal="center" vertical="center" wrapText="1"/>
    </xf>
    <xf numFmtId="3" fontId="26" fillId="0" borderId="45" xfId="39" applyNumberFormat="1" applyFont="1" applyFill="1" applyBorder="1" applyAlignment="1">
      <alignment horizontal="right" vertical="center" wrapText="1" indent="1"/>
    </xf>
    <xf numFmtId="0" fontId="27" fillId="0" borderId="0" xfId="30" applyFont="1" applyFill="1" applyBorder="1" applyAlignment="1">
      <alignment horizontal="left" vertical="center"/>
    </xf>
    <xf numFmtId="0" fontId="27" fillId="0" borderId="0" xfId="30" applyFont="1" applyFill="1" applyBorder="1" applyAlignment="1">
      <alignment horizontal="left" vertical="center" wrapText="1"/>
    </xf>
    <xf numFmtId="3" fontId="27" fillId="0" borderId="0" xfId="30" applyNumberFormat="1" applyFont="1" applyFill="1" applyBorder="1" applyAlignment="1">
      <alignment horizontal="right" vertical="center"/>
    </xf>
    <xf numFmtId="0" fontId="0" fillId="0" borderId="0" xfId="0" applyFill="1"/>
    <xf numFmtId="0" fontId="38" fillId="0" borderId="21" xfId="0" applyFont="1" applyFill="1" applyBorder="1" applyAlignment="1">
      <alignment horizontal="center" vertical="center" wrapText="1"/>
    </xf>
    <xf numFmtId="3" fontId="43" fillId="0" borderId="54" xfId="0" applyNumberFormat="1" applyFont="1" applyFill="1" applyBorder="1" applyAlignment="1">
      <alignment horizontal="right" vertical="center" indent="1"/>
    </xf>
    <xf numFmtId="3" fontId="43" fillId="0" borderId="31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3" fontId="5" fillId="0" borderId="0" xfId="0" applyNumberFormat="1" applyFont="1" applyFill="1"/>
    <xf numFmtId="0" fontId="5" fillId="0" borderId="0" xfId="0" applyFont="1" applyFill="1" applyAlignment="1">
      <alignment wrapText="1"/>
    </xf>
    <xf numFmtId="0" fontId="6" fillId="0" borderId="0" xfId="38" applyFill="1" applyAlignment="1">
      <alignment vertical="center" wrapText="1"/>
    </xf>
    <xf numFmtId="0" fontId="31" fillId="0" borderId="0" xfId="31" applyFont="1" applyFill="1" applyAlignment="1">
      <alignment vertical="center" wrapText="1"/>
    </xf>
    <xf numFmtId="0" fontId="31" fillId="0" borderId="0" xfId="31" applyFont="1" applyFill="1" applyBorder="1" applyAlignment="1">
      <alignment vertical="center" wrapText="1"/>
    </xf>
    <xf numFmtId="0" fontId="2" fillId="0" borderId="14" xfId="31" applyFont="1" applyFill="1" applyBorder="1" applyAlignment="1">
      <alignment horizontal="center" vertical="center" wrapText="1"/>
    </xf>
    <xf numFmtId="0" fontId="2" fillId="0" borderId="15" xfId="31" applyFont="1" applyFill="1" applyBorder="1" applyAlignment="1">
      <alignment horizontal="center" vertical="center" wrapText="1"/>
    </xf>
    <xf numFmtId="0" fontId="26" fillId="0" borderId="15" xfId="31" applyFont="1" applyFill="1" applyBorder="1" applyAlignment="1" applyProtection="1">
      <alignment vertical="center" wrapText="1"/>
      <protection locked="0"/>
    </xf>
    <xf numFmtId="164" fontId="2" fillId="0" borderId="15" xfId="31" applyNumberFormat="1" applyFont="1" applyFill="1" applyBorder="1" applyAlignment="1" applyProtection="1">
      <alignment horizontal="left" vertical="center" wrapText="1"/>
      <protection locked="0"/>
    </xf>
    <xf numFmtId="3" fontId="2" fillId="0" borderId="15" xfId="31" applyNumberFormat="1" applyFont="1" applyFill="1" applyBorder="1" applyAlignment="1">
      <alignment horizontal="center" vertical="center" wrapText="1"/>
    </xf>
    <xf numFmtId="164" fontId="2" fillId="0" borderId="15" xfId="33" applyNumberFormat="1" applyFont="1" applyFill="1" applyBorder="1" applyAlignment="1">
      <alignment horizontal="center" vertical="center" wrapText="1"/>
    </xf>
    <xf numFmtId="3" fontId="5" fillId="0" borderId="15" xfId="33" applyNumberFormat="1" applyFont="1" applyFill="1" applyBorder="1" applyAlignment="1">
      <alignment horizontal="right" vertical="center" wrapText="1" indent="1"/>
    </xf>
    <xf numFmtId="3" fontId="5" fillId="0" borderId="57" xfId="33" applyNumberFormat="1" applyFont="1" applyFill="1" applyBorder="1" applyAlignment="1">
      <alignment horizontal="right" vertical="center" wrapText="1" indent="1"/>
    </xf>
    <xf numFmtId="3" fontId="5" fillId="0" borderId="81" xfId="31" applyNumberFormat="1" applyFont="1" applyFill="1" applyBorder="1" applyAlignment="1">
      <alignment horizontal="right" vertical="center" wrapText="1" indent="1"/>
    </xf>
    <xf numFmtId="0" fontId="4" fillId="0" borderId="13" xfId="31" applyFont="1" applyFill="1" applyBorder="1" applyAlignment="1">
      <alignment horizontal="center" vertical="center" wrapText="1"/>
    </xf>
    <xf numFmtId="0" fontId="27" fillId="0" borderId="0" xfId="31" applyFont="1" applyFill="1" applyBorder="1" applyAlignment="1">
      <alignment horizontal="left" vertical="center" wrapText="1"/>
    </xf>
    <xf numFmtId="0" fontId="5" fillId="0" borderId="0" xfId="31" applyFont="1" applyFill="1" applyAlignment="1">
      <alignment horizontal="left" vertical="center" wrapText="1"/>
    </xf>
    <xf numFmtId="0" fontId="31" fillId="0" borderId="0" xfId="31" applyFont="1" applyFill="1" applyAlignment="1">
      <alignment horizontal="left" vertical="center" wrapText="1"/>
    </xf>
    <xf numFmtId="3" fontId="26" fillId="0" borderId="24" xfId="31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3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shrinkToFit="1"/>
    </xf>
    <xf numFmtId="2" fontId="5" fillId="0" borderId="0" xfId="0" applyNumberFormat="1" applyFont="1" applyFill="1" applyBorder="1" applyAlignment="1">
      <alignment horizontal="left"/>
    </xf>
    <xf numFmtId="3" fontId="5" fillId="0" borderId="56" xfId="0" applyNumberFormat="1" applyFont="1" applyFill="1" applyBorder="1" applyAlignment="1">
      <alignment horizontal="right" vertical="center" indent="1"/>
    </xf>
    <xf numFmtId="3" fontId="5" fillId="0" borderId="63" xfId="0" applyNumberFormat="1" applyFont="1" applyFill="1" applyBorder="1" applyAlignment="1">
      <alignment horizontal="right" vertical="center" wrapText="1" indent="1"/>
    </xf>
    <xf numFmtId="3" fontId="5" fillId="0" borderId="14" xfId="0" applyNumberFormat="1" applyFont="1" applyFill="1" applyBorder="1" applyAlignment="1">
      <alignment horizontal="right" vertical="center" wrapText="1" indent="1"/>
    </xf>
    <xf numFmtId="0" fontId="42" fillId="0" borderId="10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3" fontId="29" fillId="0" borderId="57" xfId="0" applyNumberFormat="1" applyFont="1" applyFill="1" applyBorder="1" applyAlignment="1">
      <alignment horizontal="right" vertical="center" wrapText="1" indent="1"/>
    </xf>
    <xf numFmtId="3" fontId="5" fillId="0" borderId="80" xfId="0" applyNumberFormat="1" applyFont="1" applyFill="1" applyBorder="1" applyAlignment="1">
      <alignment horizontal="right" vertical="center" indent="1"/>
    </xf>
    <xf numFmtId="0" fontId="2" fillId="0" borderId="29" xfId="0" applyFont="1" applyFill="1" applyBorder="1" applyAlignment="1">
      <alignment horizontal="center" vertical="center" wrapText="1"/>
    </xf>
    <xf numFmtId="3" fontId="42" fillId="0" borderId="57" xfId="0" applyNumberFormat="1" applyFont="1" applyFill="1" applyBorder="1" applyAlignment="1">
      <alignment horizontal="right" vertical="center" indent="1"/>
    </xf>
    <xf numFmtId="0" fontId="27" fillId="0" borderId="31" xfId="30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center"/>
    </xf>
    <xf numFmtId="3" fontId="43" fillId="0" borderId="18" xfId="0" applyNumberFormat="1" applyFont="1" applyFill="1" applyBorder="1" applyAlignment="1">
      <alignment horizontal="right" vertical="center" indent="1"/>
    </xf>
    <xf numFmtId="0" fontId="30" fillId="0" borderId="0" xfId="0" applyFont="1" applyFill="1" applyBorder="1" applyAlignment="1">
      <alignment wrapText="1"/>
    </xf>
    <xf numFmtId="3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/>
    <xf numFmtId="3" fontId="4" fillId="0" borderId="13" xfId="35" applyNumberFormat="1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5" xfId="0" applyNumberFormat="1" applyFont="1" applyFill="1" applyBorder="1" applyAlignment="1">
      <alignment horizontal="center" vertical="center"/>
    </xf>
    <xf numFmtId="3" fontId="26" fillId="0" borderId="74" xfId="0" applyNumberFormat="1" applyFont="1" applyFill="1" applyBorder="1" applyAlignment="1">
      <alignment horizontal="right" vertical="center" indent="1"/>
    </xf>
    <xf numFmtId="3" fontId="42" fillId="0" borderId="14" xfId="0" applyNumberFormat="1" applyFont="1" applyFill="1" applyBorder="1" applyAlignment="1">
      <alignment horizontal="right" vertical="center" indent="1"/>
    </xf>
    <xf numFmtId="0" fontId="2" fillId="0" borderId="37" xfId="33" applyFont="1" applyFill="1" applyBorder="1" applyAlignment="1">
      <alignment horizontal="center" vertical="center" wrapText="1"/>
    </xf>
    <xf numFmtId="3" fontId="26" fillId="0" borderId="21" xfId="31" applyNumberFormat="1" applyFont="1" applyFill="1" applyBorder="1" applyAlignment="1">
      <alignment horizontal="center" vertical="center"/>
    </xf>
    <xf numFmtId="3" fontId="26" fillId="0" borderId="13" xfId="31" applyNumberFormat="1" applyFont="1" applyFill="1" applyBorder="1" applyAlignment="1">
      <alignment horizontal="right" vertical="center" indent="1"/>
    </xf>
    <xf numFmtId="3" fontId="26" fillId="0" borderId="17" xfId="31" applyNumberFormat="1" applyFont="1" applyFill="1" applyBorder="1" applyAlignment="1">
      <alignment horizontal="right" vertical="center" indent="1"/>
    </xf>
    <xf numFmtId="0" fontId="36" fillId="0" borderId="21" xfId="38" applyFont="1" applyFill="1" applyBorder="1" applyAlignment="1">
      <alignment horizontal="center" vertical="center" wrapText="1"/>
    </xf>
    <xf numFmtId="3" fontId="5" fillId="0" borderId="81" xfId="0" applyNumberFormat="1" applyFont="1" applyFill="1" applyBorder="1" applyAlignment="1">
      <alignment horizontal="right" vertical="center" indent="1"/>
    </xf>
    <xf numFmtId="0" fontId="51" fillId="0" borderId="15" xfId="28" applyFont="1" applyFill="1" applyBorder="1" applyAlignment="1" applyProtection="1">
      <alignment horizontal="left" vertical="center" wrapText="1"/>
      <protection locked="0"/>
    </xf>
    <xf numFmtId="0" fontId="1" fillId="0" borderId="15" xfId="28" applyFont="1" applyFill="1" applyBorder="1" applyAlignment="1" applyProtection="1">
      <alignment horizontal="left" vertical="center" wrapText="1"/>
      <protection locked="0"/>
    </xf>
    <xf numFmtId="0" fontId="2" fillId="0" borderId="0" xfId="37" applyFill="1" applyAlignment="1">
      <alignment horizontal="right"/>
    </xf>
    <xf numFmtId="3" fontId="53" fillId="0" borderId="0" xfId="37" applyNumberFormat="1" applyFont="1" applyFill="1"/>
    <xf numFmtId="4" fontId="53" fillId="0" borderId="0" xfId="37" applyNumberFormat="1" applyFont="1" applyFill="1"/>
    <xf numFmtId="4" fontId="27" fillId="0" borderId="0" xfId="37" applyNumberFormat="1" applyFont="1" applyFill="1"/>
    <xf numFmtId="3" fontId="54" fillId="0" borderId="0" xfId="37" applyNumberFormat="1" applyFont="1" applyFill="1"/>
    <xf numFmtId="4" fontId="54" fillId="0" borderId="0" xfId="37" applyNumberFormat="1" applyFont="1" applyFill="1"/>
    <xf numFmtId="3" fontId="27" fillId="0" borderId="0" xfId="37" applyNumberFormat="1" applyFont="1" applyFill="1"/>
    <xf numFmtId="0" fontId="55" fillId="0" borderId="0" xfId="37" applyFont="1" applyFill="1"/>
    <xf numFmtId="4" fontId="55" fillId="0" borderId="0" xfId="37" applyNumberFormat="1" applyFont="1" applyFill="1"/>
    <xf numFmtId="3" fontId="2" fillId="0" borderId="0" xfId="37" applyNumberFormat="1" applyFill="1" applyAlignment="1">
      <alignment horizontal="center" vertical="center" wrapText="1"/>
    </xf>
    <xf numFmtId="4" fontId="2" fillId="0" borderId="0" xfId="37" applyNumberFormat="1" applyFill="1"/>
    <xf numFmtId="3" fontId="29" fillId="0" borderId="35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0" fontId="2" fillId="0" borderId="0" xfId="39" applyFill="1" applyAlignment="1">
      <alignment horizontal="center"/>
    </xf>
    <xf numFmtId="3" fontId="5" fillId="0" borderId="33" xfId="38" applyNumberFormat="1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3" fontId="29" fillId="0" borderId="15" xfId="56" applyNumberFormat="1" applyFont="1" applyFill="1" applyBorder="1" applyAlignment="1">
      <alignment horizontal="right" vertical="center" indent="1"/>
    </xf>
    <xf numFmtId="0" fontId="27" fillId="0" borderId="0" xfId="33" applyFont="1" applyFill="1" applyBorder="1" applyAlignment="1">
      <alignment horizontal="left" vertical="center" indent="1"/>
    </xf>
    <xf numFmtId="0" fontId="6" fillId="0" borderId="29" xfId="39" applyFont="1" applyFill="1" applyBorder="1" applyAlignment="1">
      <alignment horizontal="center" vertical="center"/>
    </xf>
    <xf numFmtId="0" fontId="4" fillId="0" borderId="29" xfId="39" applyFont="1" applyFill="1" applyBorder="1" applyAlignment="1" applyProtection="1">
      <alignment horizontal="left" vertical="center" wrapText="1"/>
      <protection locked="0"/>
    </xf>
    <xf numFmtId="0" fontId="2" fillId="0" borderId="29" xfId="0" applyFont="1" applyFill="1" applyBorder="1" applyAlignment="1" applyProtection="1">
      <alignment horizontal="justify" vertical="center"/>
      <protection locked="0"/>
    </xf>
    <xf numFmtId="0" fontId="2" fillId="0" borderId="29" xfId="39" applyFont="1" applyFill="1" applyBorder="1" applyAlignment="1">
      <alignment horizontal="center" vertical="center" wrapText="1"/>
    </xf>
    <xf numFmtId="49" fontId="2" fillId="0" borderId="29" xfId="39" applyNumberFormat="1" applyFont="1" applyFill="1" applyBorder="1" applyAlignment="1">
      <alignment horizontal="center" vertical="center"/>
    </xf>
    <xf numFmtId="3" fontId="29" fillId="0" borderId="56" xfId="39" applyNumberFormat="1" applyFont="1" applyFill="1" applyBorder="1" applyAlignment="1">
      <alignment horizontal="right" vertical="center" indent="1"/>
    </xf>
    <xf numFmtId="3" fontId="5" fillId="0" borderId="37" xfId="39" applyNumberFormat="1" applyFont="1" applyFill="1" applyBorder="1" applyAlignment="1">
      <alignment horizontal="right" vertical="center" indent="1"/>
    </xf>
    <xf numFmtId="3" fontId="5" fillId="0" borderId="66" xfId="39" applyNumberFormat="1" applyFont="1" applyFill="1" applyBorder="1" applyAlignment="1">
      <alignment horizontal="right" vertical="center" indent="1"/>
    </xf>
    <xf numFmtId="3" fontId="5" fillId="0" borderId="33" xfId="0" applyNumberFormat="1" applyFont="1" applyFill="1" applyBorder="1" applyAlignment="1">
      <alignment horizontal="left" vertical="center" wrapText="1" indent="1"/>
    </xf>
    <xf numFmtId="0" fontId="7" fillId="0" borderId="19" xfId="35" applyFont="1" applyFill="1" applyBorder="1" applyAlignment="1">
      <alignment horizontal="center" vertical="center" wrapText="1"/>
    </xf>
    <xf numFmtId="3" fontId="5" fillId="0" borderId="35" xfId="35" applyNumberFormat="1" applyFont="1" applyFill="1" applyBorder="1" applyAlignment="1">
      <alignment horizontal="center" vertical="center" wrapText="1"/>
    </xf>
    <xf numFmtId="3" fontId="5" fillId="0" borderId="33" xfId="35" applyNumberFormat="1" applyFont="1" applyFill="1" applyBorder="1" applyAlignment="1">
      <alignment horizontal="center" vertical="center" wrapText="1"/>
    </xf>
    <xf numFmtId="3" fontId="5" fillId="0" borderId="34" xfId="35" applyNumberFormat="1" applyFont="1" applyFill="1" applyBorder="1" applyAlignment="1">
      <alignment horizontal="center" vertical="center" wrapText="1"/>
    </xf>
    <xf numFmtId="3" fontId="5" fillId="0" borderId="32" xfId="35" applyNumberFormat="1" applyFont="1" applyFill="1" applyBorder="1" applyAlignment="1">
      <alignment horizontal="center" vertical="center" wrapText="1"/>
    </xf>
    <xf numFmtId="3" fontId="5" fillId="0" borderId="34" xfId="38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29" fillId="0" borderId="57" xfId="0" applyNumberFormat="1" applyFont="1" applyFill="1" applyBorder="1" applyAlignment="1">
      <alignment horizontal="right" vertical="center" wrapText="1" indent="1"/>
    </xf>
    <xf numFmtId="3" fontId="29" fillId="0" borderId="43" xfId="0" applyNumberFormat="1" applyFont="1" applyFill="1" applyBorder="1" applyAlignment="1">
      <alignment horizontal="right" vertical="center" wrapText="1" indent="1"/>
    </xf>
    <xf numFmtId="3" fontId="26" fillId="0" borderId="69" xfId="0" applyNumberFormat="1" applyFont="1" applyFill="1" applyBorder="1" applyAlignment="1">
      <alignment horizontal="right" vertical="center" indent="1"/>
    </xf>
    <xf numFmtId="0" fontId="28" fillId="0" borderId="0" xfId="0" applyFont="1" applyFill="1" applyAlignment="1">
      <alignment horizontal="justify" wrapText="1"/>
    </xf>
    <xf numFmtId="0" fontId="7" fillId="0" borderId="19" xfId="35" applyFont="1" applyFill="1" applyBorder="1" applyAlignment="1">
      <alignment horizontal="center" vertical="center" wrapText="1"/>
    </xf>
    <xf numFmtId="0" fontId="27" fillId="0" borderId="12" xfId="30" applyFont="1" applyFill="1" applyBorder="1" applyAlignment="1">
      <alignment horizontal="left" vertical="center" indent="1"/>
    </xf>
    <xf numFmtId="0" fontId="27" fillId="0" borderId="17" xfId="30" applyFont="1" applyFill="1" applyBorder="1" applyAlignment="1">
      <alignment horizontal="left" vertical="center" indent="1"/>
    </xf>
    <xf numFmtId="0" fontId="2" fillId="0" borderId="64" xfId="33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/>
    </xf>
    <xf numFmtId="0" fontId="26" fillId="0" borderId="64" xfId="0" applyFont="1" applyFill="1" applyBorder="1" applyAlignment="1" applyProtection="1">
      <alignment horizontal="left" vertical="center" wrapText="1" indent="1"/>
      <protection locked="0"/>
    </xf>
    <xf numFmtId="0" fontId="2" fillId="0" borderId="64" xfId="0" applyFont="1" applyFill="1" applyBorder="1" applyAlignment="1" applyProtection="1">
      <alignment horizontal="left" vertical="center" wrapText="1"/>
      <protection locked="0"/>
    </xf>
    <xf numFmtId="0" fontId="2" fillId="0" borderId="64" xfId="33" applyNumberFormat="1" applyFont="1" applyFill="1" applyBorder="1" applyAlignment="1">
      <alignment horizontal="center" vertical="center" wrapText="1"/>
    </xf>
    <xf numFmtId="164" fontId="2" fillId="0" borderId="64" xfId="33" applyNumberFormat="1" applyFont="1" applyFill="1" applyBorder="1" applyAlignment="1">
      <alignment horizontal="center" vertical="center" wrapText="1"/>
    </xf>
    <xf numFmtId="0" fontId="5" fillId="0" borderId="64" xfId="39" applyNumberFormat="1" applyFont="1" applyFill="1" applyBorder="1" applyAlignment="1">
      <alignment horizontal="center" vertical="center"/>
    </xf>
    <xf numFmtId="0" fontId="26" fillId="0" borderId="60" xfId="35" applyFont="1" applyFill="1" applyBorder="1" applyAlignment="1">
      <alignment horizontal="right" vertical="center" wrapText="1" indent="1"/>
    </xf>
    <xf numFmtId="0" fontId="5" fillId="0" borderId="25" xfId="35" applyFont="1" applyFill="1" applyBorder="1" applyAlignment="1">
      <alignment horizontal="right" vertical="center" wrapText="1" indent="1"/>
    </xf>
    <xf numFmtId="3" fontId="5" fillId="0" borderId="60" xfId="33" applyNumberFormat="1" applyFont="1" applyFill="1" applyBorder="1" applyAlignment="1">
      <alignment horizontal="right" vertical="center" wrapText="1" indent="1"/>
    </xf>
    <xf numFmtId="0" fontId="2" fillId="0" borderId="26" xfId="33" applyFont="1" applyFill="1" applyBorder="1" applyAlignment="1">
      <alignment horizontal="center" vertical="center" wrapText="1"/>
    </xf>
    <xf numFmtId="0" fontId="2" fillId="0" borderId="30" xfId="33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6" fillId="0" borderId="30" xfId="0" applyFont="1" applyFill="1" applyBorder="1" applyAlignment="1" applyProtection="1">
      <alignment horizontal="left" vertical="center" wrapText="1" inden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0" xfId="33" applyNumberFormat="1" applyFont="1" applyFill="1" applyBorder="1" applyAlignment="1">
      <alignment horizontal="center" vertical="center" wrapText="1"/>
    </xf>
    <xf numFmtId="164" fontId="2" fillId="0" borderId="30" xfId="33" applyNumberFormat="1" applyFont="1" applyFill="1" applyBorder="1" applyAlignment="1">
      <alignment horizontal="center" vertical="center" wrapText="1"/>
    </xf>
    <xf numFmtId="0" fontId="5" fillId="0" borderId="30" xfId="39" applyNumberFormat="1" applyFont="1" applyFill="1" applyBorder="1" applyAlignment="1">
      <alignment horizontal="center" vertical="center"/>
    </xf>
    <xf numFmtId="3" fontId="5" fillId="0" borderId="49" xfId="0" applyNumberFormat="1" applyFont="1" applyFill="1" applyBorder="1" applyAlignment="1">
      <alignment horizontal="right" vertical="center" wrapText="1" indent="1"/>
    </xf>
    <xf numFmtId="0" fontId="26" fillId="0" borderId="65" xfId="35" applyFont="1" applyFill="1" applyBorder="1" applyAlignment="1">
      <alignment horizontal="right" vertical="center" wrapText="1" indent="1"/>
    </xf>
    <xf numFmtId="0" fontId="5" fillId="0" borderId="53" xfId="35" applyFont="1" applyFill="1" applyBorder="1" applyAlignment="1">
      <alignment horizontal="right" vertical="center" wrapText="1" indent="1"/>
    </xf>
    <xf numFmtId="3" fontId="5" fillId="0" borderId="65" xfId="33" applyNumberFormat="1" applyFont="1" applyFill="1" applyBorder="1" applyAlignment="1">
      <alignment horizontal="right" vertical="center" wrapText="1" indent="1"/>
    </xf>
    <xf numFmtId="3" fontId="5" fillId="0" borderId="58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3" fontId="27" fillId="0" borderId="21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3" fontId="26" fillId="0" borderId="52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top" wrapText="1"/>
    </xf>
    <xf numFmtId="3" fontId="5" fillId="0" borderId="27" xfId="38" applyNumberFormat="1" applyFont="1" applyFill="1" applyBorder="1" applyAlignment="1">
      <alignment horizontal="right" vertical="center" wrapText="1" indent="1"/>
    </xf>
    <xf numFmtId="3" fontId="5" fillId="0" borderId="63" xfId="38" applyNumberFormat="1" applyFont="1" applyFill="1" applyBorder="1" applyAlignment="1">
      <alignment horizontal="right" vertical="center" wrapText="1" indent="1"/>
    </xf>
    <xf numFmtId="0" fontId="29" fillId="0" borderId="42" xfId="0" applyNumberFormat="1" applyFont="1" applyFill="1" applyBorder="1" applyAlignment="1">
      <alignment horizontal="right" vertical="center" wrapText="1" indent="1"/>
    </xf>
    <xf numFmtId="0" fontId="51" fillId="0" borderId="10" xfId="28" applyFont="1" applyFill="1" applyBorder="1" applyAlignment="1" applyProtection="1">
      <alignment horizontal="left" vertical="center" wrapText="1"/>
      <protection locked="0"/>
    </xf>
    <xf numFmtId="0" fontId="1" fillId="0" borderId="10" xfId="28" applyFont="1" applyFill="1" applyBorder="1" applyAlignment="1" applyProtection="1">
      <alignment horizontal="left" vertical="center" wrapText="1"/>
      <protection locked="0"/>
    </xf>
    <xf numFmtId="3" fontId="44" fillId="0" borderId="25" xfId="0" applyNumberFormat="1" applyFont="1" applyFill="1" applyBorder="1" applyAlignment="1">
      <alignment horizontal="right" vertical="center" indent="1"/>
    </xf>
    <xf numFmtId="3" fontId="44" fillId="0" borderId="53" xfId="0" applyNumberFormat="1" applyFont="1" applyFill="1" applyBorder="1" applyAlignment="1">
      <alignment horizontal="right" vertical="center" indent="1"/>
    </xf>
    <xf numFmtId="3" fontId="26" fillId="0" borderId="32" xfId="0" applyNumberFormat="1" applyFont="1" applyFill="1" applyBorder="1" applyAlignment="1">
      <alignment horizontal="right" vertical="center" indent="1"/>
    </xf>
    <xf numFmtId="3" fontId="52" fillId="0" borderId="49" xfId="0" applyNumberFormat="1" applyFont="1" applyFill="1" applyBorder="1" applyAlignment="1">
      <alignment horizontal="right" vertical="center" indent="1"/>
    </xf>
    <xf numFmtId="3" fontId="26" fillId="0" borderId="40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vertical="center" wrapText="1"/>
    </xf>
    <xf numFmtId="0" fontId="2" fillId="0" borderId="10" xfId="31" applyFont="1" applyFill="1" applyBorder="1" applyAlignment="1">
      <alignment horizontal="center" vertical="center" wrapText="1"/>
    </xf>
    <xf numFmtId="0" fontId="26" fillId="0" borderId="10" xfId="31" applyFont="1" applyFill="1" applyBorder="1" applyAlignment="1" applyProtection="1">
      <alignment vertical="center" wrapText="1"/>
      <protection locked="0"/>
    </xf>
    <xf numFmtId="164" fontId="2" fillId="0" borderId="10" xfId="31" applyNumberFormat="1" applyFont="1" applyFill="1" applyBorder="1" applyAlignment="1" applyProtection="1">
      <alignment horizontal="left" vertical="center" wrapText="1"/>
      <protection locked="0"/>
    </xf>
    <xf numFmtId="3" fontId="2" fillId="0" borderId="10" xfId="31" applyNumberFormat="1" applyFont="1" applyFill="1" applyBorder="1" applyAlignment="1">
      <alignment horizontal="center" vertical="center" wrapText="1"/>
    </xf>
    <xf numFmtId="164" fontId="2" fillId="0" borderId="10" xfId="33" applyNumberFormat="1" applyFont="1" applyFill="1" applyBorder="1" applyAlignment="1">
      <alignment horizontal="center" vertical="center" wrapText="1"/>
    </xf>
    <xf numFmtId="3" fontId="5" fillId="0" borderId="10" xfId="33" applyNumberFormat="1" applyFont="1" applyFill="1" applyBorder="1" applyAlignment="1">
      <alignment horizontal="right" vertical="center" wrapText="1" indent="1"/>
    </xf>
    <xf numFmtId="3" fontId="5" fillId="0" borderId="42" xfId="33" applyNumberFormat="1" applyFont="1" applyFill="1" applyBorder="1" applyAlignment="1">
      <alignment horizontal="right" vertical="center" wrapText="1" indent="1"/>
    </xf>
    <xf numFmtId="3" fontId="5" fillId="0" borderId="33" xfId="31" applyNumberFormat="1" applyFont="1" applyFill="1" applyBorder="1" applyAlignment="1">
      <alignment horizontal="left" vertical="center" wrapText="1" indent="1"/>
    </xf>
    <xf numFmtId="0" fontId="26" fillId="0" borderId="0" xfId="0" applyFont="1" applyFill="1" applyBorder="1" applyAlignment="1">
      <alignment vertical="center" wrapText="1"/>
    </xf>
    <xf numFmtId="0" fontId="43" fillId="0" borderId="0" xfId="0" applyFont="1" applyFill="1" applyAlignment="1">
      <alignment wrapText="1"/>
    </xf>
    <xf numFmtId="3" fontId="26" fillId="0" borderId="12" xfId="0" applyNumberFormat="1" applyFont="1" applyFill="1" applyBorder="1" applyAlignment="1">
      <alignment horizontal="right" vertical="center" indent="1"/>
    </xf>
    <xf numFmtId="3" fontId="7" fillId="0" borderId="13" xfId="35" applyNumberFormat="1" applyFont="1" applyFill="1" applyBorder="1" applyAlignment="1">
      <alignment horizontal="center" vertical="center" wrapText="1"/>
    </xf>
    <xf numFmtId="3" fontId="27" fillId="25" borderId="13" xfId="37" applyNumberFormat="1" applyFont="1" applyFill="1" applyBorder="1" applyAlignment="1">
      <alignment horizontal="right" vertical="center" indent="1"/>
    </xf>
    <xf numFmtId="3" fontId="29" fillId="0" borderId="38" xfId="0" applyNumberFormat="1" applyFont="1" applyFill="1" applyBorder="1" applyAlignment="1">
      <alignment horizontal="right" vertical="center" wrapText="1" indent="1"/>
    </xf>
    <xf numFmtId="3" fontId="29" fillId="0" borderId="50" xfId="0" applyNumberFormat="1" applyFont="1" applyFill="1" applyBorder="1" applyAlignment="1">
      <alignment horizontal="right" vertical="center" wrapText="1" indent="1"/>
    </xf>
    <xf numFmtId="3" fontId="29" fillId="0" borderId="82" xfId="0" applyNumberFormat="1" applyFont="1" applyFill="1" applyBorder="1" applyAlignment="1">
      <alignment horizontal="right" vertical="center" wrapText="1" indent="1"/>
    </xf>
    <xf numFmtId="3" fontId="5" fillId="0" borderId="56" xfId="0" applyNumberFormat="1" applyFont="1" applyFill="1" applyBorder="1" applyAlignment="1">
      <alignment horizontal="right" vertical="center" wrapText="1" indent="1"/>
    </xf>
    <xf numFmtId="0" fontId="56" fillId="0" borderId="0" xfId="39" applyFont="1" applyFill="1" applyAlignment="1">
      <alignment wrapText="1"/>
    </xf>
    <xf numFmtId="3" fontId="5" fillId="0" borderId="34" xfId="31" applyNumberFormat="1" applyFont="1" applyFill="1" applyBorder="1" applyAlignment="1">
      <alignment horizontal="left" vertical="center" wrapText="1" indent="1"/>
    </xf>
    <xf numFmtId="3" fontId="29" fillId="0" borderId="55" xfId="0" applyNumberFormat="1" applyFont="1" applyFill="1" applyBorder="1" applyAlignment="1">
      <alignment horizontal="right" vertical="center" wrapText="1" indent="1"/>
    </xf>
    <xf numFmtId="3" fontId="5" fillId="0" borderId="40" xfId="0" applyNumberFormat="1" applyFont="1" applyFill="1" applyBorder="1" applyAlignment="1">
      <alignment horizontal="left" vertical="center" wrapText="1" indent="1"/>
    </xf>
    <xf numFmtId="0" fontId="7" fillId="0" borderId="12" xfId="35" applyFont="1" applyFill="1" applyBorder="1" applyAlignment="1">
      <alignment horizontal="center" vertical="center" wrapText="1"/>
    </xf>
    <xf numFmtId="3" fontId="5" fillId="0" borderId="35" xfId="31" applyNumberFormat="1" applyFont="1" applyFill="1" applyBorder="1" applyAlignment="1">
      <alignment horizontal="left" vertical="center" wrapText="1" indent="1"/>
    </xf>
    <xf numFmtId="3" fontId="5" fillId="0" borderId="40" xfId="31" applyNumberFormat="1" applyFont="1" applyFill="1" applyBorder="1" applyAlignment="1">
      <alignment horizontal="left" vertical="center" wrapText="1" indent="1"/>
    </xf>
    <xf numFmtId="3" fontId="2" fillId="0" borderId="0" xfId="31" applyNumberFormat="1" applyFont="1" applyFill="1" applyBorder="1" applyAlignment="1"/>
    <xf numFmtId="3" fontId="29" fillId="0" borderId="10" xfId="56" applyNumberFormat="1" applyFont="1" applyFill="1" applyBorder="1" applyAlignment="1">
      <alignment horizontal="right" vertical="center" indent="1"/>
    </xf>
    <xf numFmtId="3" fontId="5" fillId="0" borderId="13" xfId="0" applyNumberFormat="1" applyFont="1" applyFill="1" applyBorder="1" applyAlignment="1">
      <alignment horizontal="right" vertical="center" indent="1"/>
    </xf>
    <xf numFmtId="0" fontId="7" fillId="0" borderId="19" xfId="35" applyFont="1" applyFill="1" applyBorder="1" applyAlignment="1">
      <alignment horizontal="center" vertical="center" wrapText="1"/>
    </xf>
    <xf numFmtId="0" fontId="2" fillId="0" borderId="25" xfId="39" applyFont="1" applyFill="1" applyBorder="1" applyAlignment="1">
      <alignment horizontal="center" vertical="center" wrapText="1"/>
    </xf>
    <xf numFmtId="0" fontId="2" fillId="0" borderId="64" xfId="39" applyFont="1" applyFill="1" applyBorder="1" applyAlignment="1">
      <alignment horizontal="center" vertical="center"/>
    </xf>
    <xf numFmtId="0" fontId="6" fillId="0" borderId="64" xfId="39" applyFont="1" applyFill="1" applyBorder="1" applyAlignment="1">
      <alignment horizontal="center" vertical="center"/>
    </xf>
    <xf numFmtId="3" fontId="29" fillId="0" borderId="62" xfId="39" applyNumberFormat="1" applyFont="1" applyFill="1" applyBorder="1" applyAlignment="1">
      <alignment horizontal="right" vertical="center" indent="1"/>
    </xf>
    <xf numFmtId="3" fontId="5" fillId="0" borderId="35" xfId="39" applyNumberFormat="1" applyFont="1" applyFill="1" applyBorder="1" applyAlignment="1">
      <alignment horizontal="center" vertical="center" wrapText="1"/>
    </xf>
    <xf numFmtId="0" fontId="46" fillId="0" borderId="12" xfId="36" applyFont="1" applyFill="1" applyBorder="1" applyAlignment="1">
      <alignment horizontal="left" vertical="center" indent="1"/>
    </xf>
    <xf numFmtId="3" fontId="46" fillId="0" borderId="13" xfId="37" applyNumberFormat="1" applyFont="1" applyFill="1" applyBorder="1" applyAlignment="1">
      <alignment horizontal="right" vertical="center" indent="1"/>
    </xf>
    <xf numFmtId="0" fontId="32" fillId="25" borderId="31" xfId="36" applyFont="1" applyFill="1" applyBorder="1" applyAlignment="1">
      <alignment horizontal="left" vertical="center" indent="1"/>
    </xf>
    <xf numFmtId="0" fontId="32" fillId="25" borderId="12" xfId="36" applyFont="1" applyFill="1" applyBorder="1" applyAlignment="1">
      <alignment horizontal="left" vertical="center" inden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 applyProtection="1">
      <alignment vertical="center" wrapText="1"/>
      <protection locked="0"/>
    </xf>
    <xf numFmtId="0" fontId="30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9" xfId="0" applyNumberFormat="1" applyFont="1" applyFill="1" applyBorder="1" applyAlignment="1">
      <alignment horizontal="center" vertical="center"/>
    </xf>
    <xf numFmtId="3" fontId="42" fillId="0" borderId="44" xfId="0" applyNumberFormat="1" applyFont="1" applyFill="1" applyBorder="1" applyAlignment="1">
      <alignment horizontal="right" vertical="center" indent="1"/>
    </xf>
    <xf numFmtId="3" fontId="26" fillId="0" borderId="35" xfId="0" applyNumberFormat="1" applyFont="1" applyFill="1" applyBorder="1" applyAlignment="1">
      <alignment horizontal="right" vertical="center" indent="1"/>
    </xf>
    <xf numFmtId="3" fontId="42" fillId="0" borderId="38" xfId="0" applyNumberFormat="1" applyFont="1" applyFill="1" applyBorder="1" applyAlignment="1">
      <alignment horizontal="right" vertical="center" indent="1"/>
    </xf>
    <xf numFmtId="3" fontId="5" fillId="0" borderId="35" xfId="0" applyNumberFormat="1" applyFont="1" applyFill="1" applyBorder="1" applyAlignment="1">
      <alignment horizontal="right" vertical="center" indent="1"/>
    </xf>
    <xf numFmtId="3" fontId="42" fillId="0" borderId="0" xfId="0" applyNumberFormat="1" applyFont="1" applyFill="1" applyAlignment="1">
      <alignment horizontal="right" vertical="center" indent="1"/>
    </xf>
    <xf numFmtId="0" fontId="26" fillId="0" borderId="0" xfId="31" applyFont="1" applyFill="1" applyAlignment="1">
      <alignment horizontal="left"/>
    </xf>
    <xf numFmtId="0" fontId="6" fillId="0" borderId="12" xfId="39" applyFont="1" applyFill="1" applyBorder="1" applyAlignment="1">
      <alignment vertical="center"/>
    </xf>
    <xf numFmtId="0" fontId="6" fillId="0" borderId="17" xfId="39" applyFont="1" applyFill="1" applyBorder="1" applyAlignment="1">
      <alignment vertical="center"/>
    </xf>
    <xf numFmtId="0" fontId="5" fillId="0" borderId="0" xfId="0" applyFont="1" applyFill="1"/>
    <xf numFmtId="0" fontId="27" fillId="0" borderId="60" xfId="30" applyFont="1" applyFill="1" applyBorder="1" applyAlignment="1">
      <alignment horizontal="left" vertical="center"/>
    </xf>
    <xf numFmtId="0" fontId="2" fillId="26" borderId="37" xfId="39" applyFont="1" applyFill="1" applyBorder="1" applyAlignment="1">
      <alignment horizontal="center" vertical="center" wrapText="1"/>
    </xf>
    <xf numFmtId="0" fontId="2" fillId="26" borderId="29" xfId="39" applyFont="1" applyFill="1" applyBorder="1" applyAlignment="1">
      <alignment horizontal="center" vertical="center"/>
    </xf>
    <xf numFmtId="0" fontId="6" fillId="26" borderId="29" xfId="39" applyFont="1" applyFill="1" applyBorder="1" applyAlignment="1">
      <alignment horizontal="center" vertical="center"/>
    </xf>
    <xf numFmtId="0" fontId="4" fillId="26" borderId="29" xfId="39" applyFont="1" applyFill="1" applyBorder="1" applyAlignment="1" applyProtection="1">
      <alignment horizontal="left" vertical="center" wrapText="1"/>
      <protection locked="0"/>
    </xf>
    <xf numFmtId="0" fontId="2" fillId="26" borderId="29" xfId="0" applyFont="1" applyFill="1" applyBorder="1" applyAlignment="1" applyProtection="1">
      <alignment horizontal="justify" vertical="center"/>
      <protection locked="0"/>
    </xf>
    <xf numFmtId="0" fontId="2" fillId="26" borderId="29" xfId="39" applyFont="1" applyFill="1" applyBorder="1" applyAlignment="1">
      <alignment horizontal="center" vertical="center" wrapText="1"/>
    </xf>
    <xf numFmtId="3" fontId="29" fillId="26" borderId="29" xfId="39" applyNumberFormat="1" applyFont="1" applyFill="1" applyBorder="1" applyAlignment="1">
      <alignment horizontal="right" vertical="center" indent="1"/>
    </xf>
    <xf numFmtId="49" fontId="2" fillId="26" borderId="29" xfId="39" applyNumberFormat="1" applyFont="1" applyFill="1" applyBorder="1" applyAlignment="1">
      <alignment horizontal="center" vertical="center"/>
    </xf>
    <xf numFmtId="3" fontId="29" fillId="26" borderId="56" xfId="39" applyNumberFormat="1" applyFont="1" applyFill="1" applyBorder="1" applyAlignment="1">
      <alignment horizontal="right" vertical="center" indent="1"/>
    </xf>
    <xf numFmtId="3" fontId="26" fillId="26" borderId="35" xfId="39" applyNumberFormat="1" applyFont="1" applyFill="1" applyBorder="1" applyAlignment="1">
      <alignment horizontal="right" vertical="center" indent="1"/>
    </xf>
    <xf numFmtId="3" fontId="5" fillId="26" borderId="37" xfId="39" applyNumberFormat="1" applyFont="1" applyFill="1" applyBorder="1" applyAlignment="1">
      <alignment horizontal="right" vertical="center" indent="1"/>
    </xf>
    <xf numFmtId="3" fontId="5" fillId="26" borderId="66" xfId="39" applyNumberFormat="1" applyFont="1" applyFill="1" applyBorder="1" applyAlignment="1">
      <alignment horizontal="right" vertical="center" indent="1"/>
    </xf>
    <xf numFmtId="3" fontId="29" fillId="26" borderId="66" xfId="39" applyNumberFormat="1" applyFont="1" applyFill="1" applyBorder="1" applyAlignment="1">
      <alignment horizontal="right" vertical="center" indent="1"/>
    </xf>
    <xf numFmtId="3" fontId="5" fillId="26" borderId="13" xfId="39" applyNumberFormat="1" applyFont="1" applyFill="1" applyBorder="1" applyAlignment="1">
      <alignment horizontal="center" vertical="center" wrapText="1"/>
    </xf>
    <xf numFmtId="0" fontId="7" fillId="26" borderId="0" xfId="39" applyFont="1" applyFill="1" applyBorder="1"/>
    <xf numFmtId="0" fontId="2" fillId="26" borderId="53" xfId="39" applyFont="1" applyFill="1" applyBorder="1" applyAlignment="1">
      <alignment horizontal="center" vertical="center" wrapText="1"/>
    </xf>
    <xf numFmtId="0" fontId="2" fillId="26" borderId="30" xfId="39" applyFont="1" applyFill="1" applyBorder="1" applyAlignment="1">
      <alignment horizontal="center" vertical="center"/>
    </xf>
    <xf numFmtId="0" fontId="6" fillId="26" borderId="30" xfId="39" applyFont="1" applyFill="1" applyBorder="1" applyAlignment="1">
      <alignment horizontal="center" vertical="center"/>
    </xf>
    <xf numFmtId="0" fontId="6" fillId="26" borderId="23" xfId="39" applyFont="1" applyFill="1" applyBorder="1" applyAlignment="1">
      <alignment horizontal="center" vertical="center"/>
    </xf>
    <xf numFmtId="0" fontId="4" fillId="26" borderId="23" xfId="39" applyFont="1" applyFill="1" applyBorder="1" applyAlignment="1" applyProtection="1">
      <alignment horizontal="left" vertical="center" wrapText="1"/>
      <protection locked="0"/>
    </xf>
    <xf numFmtId="0" fontId="2" fillId="26" borderId="23" xfId="0" applyFont="1" applyFill="1" applyBorder="1" applyAlignment="1" applyProtection="1">
      <alignment horizontal="justify" vertical="center"/>
      <protection locked="0"/>
    </xf>
    <xf numFmtId="0" fontId="2" fillId="26" borderId="23" xfId="39" applyFont="1" applyFill="1" applyBorder="1" applyAlignment="1">
      <alignment horizontal="center" vertical="center" wrapText="1"/>
    </xf>
    <xf numFmtId="3" fontId="29" fillId="26" borderId="23" xfId="39" applyNumberFormat="1" applyFont="1" applyFill="1" applyBorder="1" applyAlignment="1">
      <alignment horizontal="right" vertical="center" indent="1"/>
    </xf>
    <xf numFmtId="49" fontId="2" fillId="26" borderId="23" xfId="39" applyNumberFormat="1" applyFont="1" applyFill="1" applyBorder="1" applyAlignment="1">
      <alignment horizontal="center" vertical="center"/>
    </xf>
    <xf numFmtId="3" fontId="29" fillId="26" borderId="83" xfId="39" applyNumberFormat="1" applyFont="1" applyFill="1" applyBorder="1" applyAlignment="1">
      <alignment horizontal="right" vertical="center" indent="1"/>
    </xf>
    <xf numFmtId="3" fontId="26" fillId="26" borderId="79" xfId="39" applyNumberFormat="1" applyFont="1" applyFill="1" applyBorder="1" applyAlignment="1">
      <alignment horizontal="right" vertical="center" indent="1"/>
    </xf>
    <xf numFmtId="3" fontId="5" fillId="26" borderId="22" xfId="39" applyNumberFormat="1" applyFont="1" applyFill="1" applyBorder="1" applyAlignment="1">
      <alignment horizontal="right" vertical="center" indent="1"/>
    </xf>
    <xf numFmtId="3" fontId="5" fillId="26" borderId="79" xfId="39" applyNumberFormat="1" applyFont="1" applyFill="1" applyBorder="1" applyAlignment="1">
      <alignment horizontal="right" vertical="center" indent="1"/>
    </xf>
    <xf numFmtId="3" fontId="29" fillId="26" borderId="34" xfId="39" applyNumberFormat="1" applyFont="1" applyFill="1" applyBorder="1" applyAlignment="1">
      <alignment horizontal="right" vertical="center" indent="1"/>
    </xf>
    <xf numFmtId="3" fontId="5" fillId="26" borderId="34" xfId="39" applyNumberFormat="1" applyFont="1" applyFill="1" applyBorder="1" applyAlignment="1">
      <alignment horizontal="center" vertical="center" wrapText="1"/>
    </xf>
    <xf numFmtId="3" fontId="5" fillId="26" borderId="78" xfId="0" applyNumberFormat="1" applyFont="1" applyFill="1" applyBorder="1" applyAlignment="1">
      <alignment horizontal="right" vertical="center" wrapText="1" indent="1"/>
    </xf>
    <xf numFmtId="3" fontId="5" fillId="26" borderId="81" xfId="31" applyNumberFormat="1" applyFont="1" applyFill="1" applyBorder="1" applyAlignment="1">
      <alignment horizontal="right" vertical="center" wrapText="1" indent="1"/>
    </xf>
    <xf numFmtId="3" fontId="5" fillId="26" borderId="48" xfId="31" applyNumberFormat="1" applyFont="1" applyFill="1" applyBorder="1" applyAlignment="1">
      <alignment horizontal="right" vertical="center" wrapText="1" indent="1"/>
    </xf>
    <xf numFmtId="3" fontId="26" fillId="26" borderId="17" xfId="31" applyNumberFormat="1" applyFont="1" applyFill="1" applyBorder="1" applyAlignment="1">
      <alignment horizontal="right" vertical="center" indent="1"/>
    </xf>
    <xf numFmtId="3" fontId="42" fillId="0" borderId="15" xfId="0" applyNumberFormat="1" applyFont="1" applyFill="1" applyBorder="1" applyAlignment="1">
      <alignment horizontal="center" vertical="center"/>
    </xf>
    <xf numFmtId="3" fontId="42" fillId="0" borderId="29" xfId="0" applyNumberFormat="1" applyFont="1" applyFill="1" applyBorder="1" applyAlignment="1">
      <alignment horizontal="right" vertical="center" indent="1"/>
    </xf>
    <xf numFmtId="3" fontId="5" fillId="0" borderId="40" xfId="35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left" vertical="center" wrapText="1"/>
    </xf>
    <xf numFmtId="3" fontId="5" fillId="0" borderId="34" xfId="0" applyNumberFormat="1" applyFont="1" applyFill="1" applyBorder="1" applyAlignment="1">
      <alignment horizontal="left" vertical="center" wrapText="1"/>
    </xf>
    <xf numFmtId="0" fontId="5" fillId="0" borderId="0" xfId="0" applyFont="1" applyFill="1"/>
    <xf numFmtId="0" fontId="2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5" fillId="0" borderId="10" xfId="39" applyNumberFormat="1" applyFont="1" applyFill="1" applyBorder="1" applyAlignment="1">
      <alignment horizontal="center" vertical="center"/>
    </xf>
    <xf numFmtId="0" fontId="2" fillId="0" borderId="50" xfId="35" applyFont="1" applyFill="1" applyBorder="1" applyAlignment="1">
      <alignment horizontal="center" vertical="center" wrapText="1"/>
    </xf>
    <xf numFmtId="3" fontId="29" fillId="0" borderId="71" xfId="0" applyNumberFormat="1" applyFont="1" applyFill="1" applyBorder="1" applyAlignment="1">
      <alignment horizontal="right" vertical="center" wrapText="1" indent="1"/>
    </xf>
    <xf numFmtId="3" fontId="5" fillId="0" borderId="33" xfId="0" applyNumberFormat="1" applyFont="1" applyFill="1" applyBorder="1" applyAlignment="1">
      <alignment horizontal="center" vertical="center" wrapText="1"/>
    </xf>
    <xf numFmtId="0" fontId="5" fillId="0" borderId="10" xfId="39" applyFont="1" applyFill="1" applyBorder="1" applyAlignment="1">
      <alignment horizontal="center" vertical="center" wrapText="1"/>
    </xf>
    <xf numFmtId="3" fontId="5" fillId="0" borderId="10" xfId="39" applyNumberFormat="1" applyFont="1" applyFill="1" applyBorder="1" applyAlignment="1">
      <alignment horizontal="right" vertical="center" indent="1"/>
    </xf>
    <xf numFmtId="0" fontId="5" fillId="0" borderId="42" xfId="0" applyNumberFormat="1" applyFont="1" applyFill="1" applyBorder="1" applyAlignment="1">
      <alignment horizontal="right" vertical="center" wrapText="1" indent="1"/>
    </xf>
    <xf numFmtId="3" fontId="5" fillId="0" borderId="42" xfId="0" applyNumberFormat="1" applyFont="1" applyFill="1" applyBorder="1" applyAlignment="1">
      <alignment horizontal="right" vertical="center" indent="1"/>
    </xf>
    <xf numFmtId="3" fontId="5" fillId="0" borderId="42" xfId="39" applyNumberFormat="1" applyFont="1" applyFill="1" applyBorder="1" applyAlignment="1">
      <alignment horizontal="right" vertical="center" indent="1"/>
    </xf>
    <xf numFmtId="3" fontId="5" fillId="0" borderId="50" xfId="0" applyNumberFormat="1" applyFont="1" applyFill="1" applyBorder="1" applyAlignment="1">
      <alignment horizontal="right" vertical="center" indent="1"/>
    </xf>
    <xf numFmtId="0" fontId="43" fillId="0" borderId="10" xfId="0" applyFont="1" applyFill="1" applyBorder="1" applyAlignment="1" applyProtection="1">
      <alignment vertical="center" wrapText="1"/>
      <protection locked="0"/>
    </xf>
    <xf numFmtId="0" fontId="30" fillId="0" borderId="10" xfId="0" applyFont="1" applyFill="1" applyBorder="1" applyAlignment="1" applyProtection="1">
      <alignment horizontal="left" vertical="center" wrapText="1"/>
      <protection locked="0"/>
    </xf>
    <xf numFmtId="3" fontId="29" fillId="0" borderId="10" xfId="0" applyNumberFormat="1" applyFont="1" applyFill="1" applyBorder="1" applyAlignment="1">
      <alignment horizontal="right" vertical="center" indent="1"/>
    </xf>
    <xf numFmtId="0" fontId="2" fillId="0" borderId="10" xfId="0" applyNumberFormat="1" applyFont="1" applyFill="1" applyBorder="1" applyAlignment="1">
      <alignment horizontal="center" vertical="center"/>
    </xf>
    <xf numFmtId="3" fontId="42" fillId="0" borderId="11" xfId="0" applyNumberFormat="1" applyFont="1" applyFill="1" applyBorder="1" applyAlignment="1">
      <alignment horizontal="right" vertical="center" indent="1"/>
    </xf>
    <xf numFmtId="3" fontId="5" fillId="0" borderId="41" xfId="0" applyNumberFormat="1" applyFont="1" applyFill="1" applyBorder="1" applyAlignment="1">
      <alignment horizontal="right" vertical="center" indent="1"/>
    </xf>
    <xf numFmtId="3" fontId="29" fillId="0" borderId="33" xfId="0" applyNumberFormat="1" applyFont="1" applyFill="1" applyBorder="1" applyAlignment="1">
      <alignment horizontal="right" vertical="center" indent="1"/>
    </xf>
    <xf numFmtId="0" fontId="30" fillId="0" borderId="11" xfId="0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52" fillId="0" borderId="56" xfId="0" applyNumberFormat="1" applyFont="1" applyFill="1" applyBorder="1" applyAlignment="1">
      <alignment horizontal="right" vertical="center" indent="1"/>
    </xf>
    <xf numFmtId="3" fontId="29" fillId="0" borderId="34" xfId="0" applyNumberFormat="1" applyFont="1" applyFill="1" applyBorder="1" applyAlignment="1">
      <alignment horizontal="right" vertical="center" indent="1"/>
    </xf>
    <xf numFmtId="3" fontId="5" fillId="0" borderId="32" xfId="31" applyNumberFormat="1" applyFont="1" applyFill="1" applyBorder="1" applyAlignment="1">
      <alignment horizontal="left" vertical="center" wrapText="1" indent="1"/>
    </xf>
    <xf numFmtId="0" fontId="51" fillId="0" borderId="0" xfId="0" applyFont="1" applyFill="1" applyBorder="1" applyAlignment="1"/>
    <xf numFmtId="0" fontId="5" fillId="0" borderId="0" xfId="0" applyFont="1" applyFill="1" applyBorder="1"/>
    <xf numFmtId="0" fontId="28" fillId="0" borderId="0" xfId="0" applyFont="1" applyFill="1"/>
    <xf numFmtId="0" fontId="51" fillId="0" borderId="0" xfId="0" applyFont="1" applyFill="1" applyBorder="1"/>
    <xf numFmtId="0" fontId="5" fillId="0" borderId="0" xfId="37" applyFont="1" applyFill="1" applyAlignment="1">
      <alignment horizontal="left"/>
    </xf>
    <xf numFmtId="0" fontId="5" fillId="0" borderId="0" xfId="0" applyFont="1" applyFill="1"/>
    <xf numFmtId="0" fontId="57" fillId="0" borderId="37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 wrapText="1"/>
    </xf>
    <xf numFmtId="3" fontId="28" fillId="0" borderId="39" xfId="37" applyNumberFormat="1" applyFont="1" applyFill="1" applyBorder="1" applyAlignment="1">
      <alignment horizontal="right" vertical="center" indent="1"/>
    </xf>
    <xf numFmtId="3" fontId="58" fillId="0" borderId="29" xfId="0" applyNumberFormat="1" applyFont="1" applyFill="1" applyBorder="1" applyAlignment="1">
      <alignment horizontal="right" vertical="center" indent="1"/>
    </xf>
    <xf numFmtId="3" fontId="57" fillId="0" borderId="29" xfId="0" applyNumberFormat="1" applyFont="1" applyFill="1" applyBorder="1" applyAlignment="1">
      <alignment horizontal="right" vertical="center" indent="1"/>
    </xf>
    <xf numFmtId="3" fontId="57" fillId="0" borderId="29" xfId="0" applyNumberFormat="1" applyFont="1" applyFill="1" applyBorder="1" applyAlignment="1">
      <alignment horizontal="right" vertical="center" wrapText="1" indent="1"/>
    </xf>
    <xf numFmtId="3" fontId="57" fillId="0" borderId="56" xfId="0" applyNumberFormat="1" applyFont="1" applyFill="1" applyBorder="1" applyAlignment="1">
      <alignment horizontal="right" vertical="center" wrapText="1" indent="1"/>
    </xf>
    <xf numFmtId="3" fontId="57" fillId="0" borderId="10" xfId="0" applyNumberFormat="1" applyFont="1" applyFill="1" applyBorder="1" applyAlignment="1">
      <alignment horizontal="right" vertical="center" indent="1"/>
    </xf>
    <xf numFmtId="3" fontId="58" fillId="0" borderId="10" xfId="0" applyNumberFormat="1" applyFont="1" applyFill="1" applyBorder="1" applyAlignment="1">
      <alignment horizontal="right" vertical="center" indent="1"/>
    </xf>
    <xf numFmtId="3" fontId="57" fillId="0" borderId="10" xfId="0" applyNumberFormat="1" applyFont="1" applyFill="1" applyBorder="1" applyAlignment="1">
      <alignment horizontal="right" vertical="center" wrapText="1" indent="1"/>
    </xf>
    <xf numFmtId="0" fontId="5" fillId="0" borderId="0" xfId="0" applyFont="1" applyFill="1"/>
    <xf numFmtId="3" fontId="57" fillId="0" borderId="81" xfId="0" applyNumberFormat="1" applyFont="1" applyFill="1" applyBorder="1" applyAlignment="1">
      <alignment horizontal="right" vertical="center" wrapText="1" indent="1"/>
    </xf>
    <xf numFmtId="0" fontId="57" fillId="0" borderId="8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left" vertical="center" wrapText="1"/>
    </xf>
    <xf numFmtId="3" fontId="57" fillId="0" borderId="28" xfId="0" applyNumberFormat="1" applyFont="1" applyFill="1" applyBorder="1" applyAlignment="1">
      <alignment horizontal="right" vertical="center" indent="1"/>
    </xf>
    <xf numFmtId="3" fontId="58" fillId="0" borderId="28" xfId="0" applyNumberFormat="1" applyFont="1" applyFill="1" applyBorder="1" applyAlignment="1">
      <alignment horizontal="right" vertical="center" indent="1"/>
    </xf>
    <xf numFmtId="3" fontId="57" fillId="0" borderId="28" xfId="0" applyNumberFormat="1" applyFont="1" applyFill="1" applyBorder="1" applyAlignment="1">
      <alignment horizontal="right" vertical="center" wrapText="1" indent="1"/>
    </xf>
    <xf numFmtId="3" fontId="57" fillId="0" borderId="83" xfId="0" applyNumberFormat="1" applyFont="1" applyFill="1" applyBorder="1" applyAlignment="1">
      <alignment horizontal="right" vertical="center" wrapText="1" indent="1"/>
    </xf>
    <xf numFmtId="3" fontId="5" fillId="0" borderId="64" xfId="39" applyNumberFormat="1" applyFont="1" applyFill="1" applyBorder="1" applyAlignment="1">
      <alignment horizontal="right" vertical="center" indent="1"/>
    </xf>
    <xf numFmtId="3" fontId="5" fillId="0" borderId="70" xfId="0" applyNumberFormat="1" applyFont="1" applyFill="1" applyBorder="1" applyAlignment="1">
      <alignment horizontal="right" vertical="center" wrapText="1" indent="1"/>
    </xf>
    <xf numFmtId="0" fontId="5" fillId="0" borderId="70" xfId="35" applyFont="1" applyFill="1" applyBorder="1" applyAlignment="1">
      <alignment horizontal="right" vertical="center" wrapText="1" indent="1"/>
    </xf>
    <xf numFmtId="3" fontId="5" fillId="0" borderId="30" xfId="39" applyNumberFormat="1" applyFont="1" applyFill="1" applyBorder="1" applyAlignment="1">
      <alignment horizontal="right" vertical="center" indent="1"/>
    </xf>
    <xf numFmtId="0" fontId="26" fillId="0" borderId="49" xfId="35" applyFont="1" applyFill="1" applyBorder="1" applyAlignment="1">
      <alignment horizontal="right" vertical="center" wrapText="1" indent="1"/>
    </xf>
    <xf numFmtId="0" fontId="51" fillId="0" borderId="12" xfId="0" applyFont="1" applyFill="1" applyBorder="1" applyAlignment="1"/>
    <xf numFmtId="0" fontId="5" fillId="0" borderId="0" xfId="33" applyFont="1" applyFill="1" applyBorder="1" applyAlignment="1">
      <alignment horizontal="center" vertical="center"/>
    </xf>
    <xf numFmtId="3" fontId="29" fillId="0" borderId="29" xfId="39" applyNumberFormat="1" applyFont="1" applyFill="1" applyBorder="1" applyAlignment="1">
      <alignment horizontal="right" vertical="center" indent="1"/>
    </xf>
    <xf numFmtId="3" fontId="4" fillId="0" borderId="13" xfId="33" applyNumberFormat="1" applyFont="1" applyFill="1" applyBorder="1" applyAlignment="1">
      <alignment horizontal="center" vertical="center" wrapText="1"/>
    </xf>
    <xf numFmtId="0" fontId="51" fillId="0" borderId="31" xfId="0" applyFont="1" applyFill="1" applyBorder="1" applyAlignment="1"/>
    <xf numFmtId="3" fontId="57" fillId="0" borderId="44" xfId="0" applyNumberFormat="1" applyFont="1" applyFill="1" applyBorder="1" applyAlignment="1">
      <alignment horizontal="right" vertical="center" indent="1"/>
    </xf>
    <xf numFmtId="3" fontId="57" fillId="0" borderId="57" xfId="0" applyNumberFormat="1" applyFont="1" applyFill="1" applyBorder="1" applyAlignment="1">
      <alignment horizontal="right" vertical="center" indent="1"/>
    </xf>
    <xf numFmtId="3" fontId="57" fillId="0" borderId="73" xfId="0" applyNumberFormat="1" applyFont="1" applyFill="1" applyBorder="1" applyAlignment="1">
      <alignment horizontal="right" vertical="center" indent="1"/>
    </xf>
    <xf numFmtId="3" fontId="57" fillId="0" borderId="25" xfId="0" applyNumberFormat="1" applyFont="1" applyFill="1" applyBorder="1" applyAlignment="1">
      <alignment horizontal="right" vertical="center" indent="1"/>
    </xf>
    <xf numFmtId="3" fontId="57" fillId="0" borderId="11" xfId="0" applyNumberFormat="1" applyFont="1" applyFill="1" applyBorder="1" applyAlignment="1">
      <alignment horizontal="right" vertical="center" indent="1"/>
    </xf>
    <xf numFmtId="3" fontId="57" fillId="0" borderId="22" xfId="0" applyNumberFormat="1" applyFont="1" applyFill="1" applyBorder="1" applyAlignment="1">
      <alignment horizontal="right" vertical="center" indent="1"/>
    </xf>
    <xf numFmtId="3" fontId="4" fillId="0" borderId="13" xfId="33" applyNumberFormat="1" applyFont="1" applyFill="1" applyBorder="1" applyAlignment="1">
      <alignment horizontal="center" vertical="center" wrapText="1"/>
    </xf>
    <xf numFmtId="0" fontId="2" fillId="0" borderId="57" xfId="31" applyFont="1" applyFill="1" applyBorder="1" applyAlignment="1">
      <alignment horizontal="center" vertical="center" wrapText="1"/>
    </xf>
    <xf numFmtId="0" fontId="2" fillId="0" borderId="42" xfId="31" applyFont="1" applyFill="1" applyBorder="1" applyAlignment="1">
      <alignment horizontal="center" vertical="center" wrapText="1"/>
    </xf>
    <xf numFmtId="0" fontId="5" fillId="0" borderId="26" xfId="31" applyFont="1" applyFill="1" applyBorder="1" applyAlignment="1">
      <alignment horizontal="center" vertical="center"/>
    </xf>
    <xf numFmtId="3" fontId="26" fillId="0" borderId="51" xfId="31" applyNumberFormat="1" applyFont="1" applyFill="1" applyBorder="1" applyAlignment="1">
      <alignment horizontal="center" vertical="center"/>
    </xf>
    <xf numFmtId="3" fontId="26" fillId="0" borderId="51" xfId="31" applyNumberFormat="1" applyFont="1" applyFill="1" applyBorder="1" applyAlignment="1">
      <alignment horizontal="right" vertical="center" indent="1"/>
    </xf>
    <xf numFmtId="3" fontId="26" fillId="0" borderId="58" xfId="31" applyNumberFormat="1" applyFont="1" applyFill="1" applyBorder="1" applyAlignment="1">
      <alignment horizontal="right" vertical="center" indent="1"/>
    </xf>
    <xf numFmtId="3" fontId="26" fillId="26" borderId="61" xfId="31" applyNumberFormat="1" applyFont="1" applyFill="1" applyBorder="1" applyAlignment="1">
      <alignment horizontal="right" vertical="center" indent="1"/>
    </xf>
    <xf numFmtId="3" fontId="26" fillId="0" borderId="61" xfId="31" applyNumberFormat="1" applyFont="1" applyFill="1" applyBorder="1" applyAlignment="1">
      <alignment horizontal="right" vertical="center" indent="1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0" xfId="31" applyFont="1" applyFill="1" applyBorder="1" applyAlignment="1">
      <alignment horizontal="center" vertical="center" wrapText="1"/>
    </xf>
    <xf numFmtId="0" fontId="2" fillId="0" borderId="51" xfId="31" applyFont="1" applyFill="1" applyBorder="1" applyAlignment="1">
      <alignment horizontal="center" vertical="center" wrapText="1"/>
    </xf>
    <xf numFmtId="0" fontId="26" fillId="0" borderId="51" xfId="31" applyFont="1" applyFill="1" applyBorder="1" applyAlignment="1" applyProtection="1">
      <alignment vertical="center" wrapText="1"/>
      <protection locked="0"/>
    </xf>
    <xf numFmtId="164" fontId="2" fillId="0" borderId="51" xfId="31" applyNumberFormat="1" applyFont="1" applyFill="1" applyBorder="1" applyAlignment="1" applyProtection="1">
      <alignment horizontal="left" vertical="center" wrapText="1"/>
      <protection locked="0"/>
    </xf>
    <xf numFmtId="3" fontId="2" fillId="0" borderId="51" xfId="31" applyNumberFormat="1" applyFont="1" applyFill="1" applyBorder="1" applyAlignment="1">
      <alignment horizontal="center" vertical="center" wrapText="1"/>
    </xf>
    <xf numFmtId="164" fontId="2" fillId="0" borderId="51" xfId="33" applyNumberFormat="1" applyFont="1" applyFill="1" applyBorder="1" applyAlignment="1">
      <alignment horizontal="center" vertical="center" wrapText="1"/>
    </xf>
    <xf numFmtId="3" fontId="5" fillId="0" borderId="51" xfId="33" applyNumberFormat="1" applyFont="1" applyFill="1" applyBorder="1" applyAlignment="1">
      <alignment horizontal="right" vertical="center" wrapText="1" indent="1"/>
    </xf>
    <xf numFmtId="3" fontId="5" fillId="0" borderId="75" xfId="33" applyNumberFormat="1" applyFont="1" applyFill="1" applyBorder="1" applyAlignment="1">
      <alignment horizontal="right" vertical="center" wrapText="1" indent="1"/>
    </xf>
    <xf numFmtId="3" fontId="26" fillId="0" borderId="34" xfId="33" applyNumberFormat="1" applyFont="1" applyFill="1" applyBorder="1" applyAlignment="1">
      <alignment horizontal="right" vertical="center" wrapText="1" indent="1"/>
    </xf>
    <xf numFmtId="3" fontId="5" fillId="26" borderId="84" xfId="31" applyNumberFormat="1" applyFont="1" applyFill="1" applyBorder="1" applyAlignment="1">
      <alignment horizontal="right" vertical="center" wrapText="1" indent="1"/>
    </xf>
    <xf numFmtId="3" fontId="5" fillId="0" borderId="34" xfId="31" applyNumberFormat="1" applyFont="1" applyFill="1" applyBorder="1" applyAlignment="1">
      <alignment horizontal="right" vertical="center" wrapText="1" indent="1"/>
    </xf>
    <xf numFmtId="3" fontId="5" fillId="0" borderId="35" xfId="38" applyNumberFormat="1" applyFont="1" applyFill="1" applyBorder="1" applyAlignment="1">
      <alignment horizontal="center" vertical="center" wrapText="1"/>
    </xf>
    <xf numFmtId="0" fontId="37" fillId="0" borderId="51" xfId="0" applyFont="1" applyFill="1" applyBorder="1" applyAlignment="1">
      <alignment horizontal="center" vertical="center" wrapText="1"/>
    </xf>
    <xf numFmtId="0" fontId="38" fillId="0" borderId="51" xfId="0" applyFont="1" applyFill="1" applyBorder="1" applyAlignment="1">
      <alignment horizontal="center" vertical="center" wrapText="1"/>
    </xf>
    <xf numFmtId="3" fontId="43" fillId="0" borderId="51" xfId="0" applyNumberFormat="1" applyFont="1" applyFill="1" applyBorder="1" applyAlignment="1">
      <alignment horizontal="right" vertical="center" indent="1"/>
    </xf>
    <xf numFmtId="3" fontId="43" fillId="0" borderId="75" xfId="0" applyNumberFormat="1" applyFont="1" applyFill="1" applyBorder="1" applyAlignment="1">
      <alignment horizontal="right" vertical="center" indent="1"/>
    </xf>
    <xf numFmtId="3" fontId="43" fillId="0" borderId="58" xfId="0" applyNumberFormat="1" applyFont="1" applyFill="1" applyBorder="1" applyAlignment="1">
      <alignment horizontal="right" vertical="center" indent="1"/>
    </xf>
    <xf numFmtId="3" fontId="43" fillId="0" borderId="26" xfId="0" applyNumberFormat="1" applyFont="1" applyFill="1" applyBorder="1" applyAlignment="1">
      <alignment horizontal="right" vertical="center" indent="1"/>
    </xf>
    <xf numFmtId="3" fontId="43" fillId="0" borderId="61" xfId="0" applyNumberFormat="1" applyFont="1" applyFill="1" applyBorder="1" applyAlignment="1">
      <alignment horizontal="right" vertical="center" inden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64" xfId="0" applyFont="1" applyFill="1" applyBorder="1" applyAlignment="1">
      <alignment horizontal="center" vertical="center" wrapText="1"/>
    </xf>
    <xf numFmtId="0" fontId="43" fillId="0" borderId="64" xfId="0" applyFont="1" applyFill="1" applyBorder="1" applyAlignment="1" applyProtection="1">
      <alignment vertical="center" wrapText="1"/>
      <protection locked="0"/>
    </xf>
    <xf numFmtId="0" fontId="30" fillId="0" borderId="64" xfId="0" applyFont="1" applyFill="1" applyBorder="1" applyAlignment="1" applyProtection="1">
      <alignment horizontal="left" vertical="center" wrapText="1"/>
      <protection locked="0"/>
    </xf>
    <xf numFmtId="3" fontId="29" fillId="0" borderId="64" xfId="0" applyNumberFormat="1" applyFont="1" applyFill="1" applyBorder="1" applyAlignment="1">
      <alignment horizontal="right" vertical="center" indent="1"/>
    </xf>
    <xf numFmtId="0" fontId="2" fillId="0" borderId="64" xfId="0" applyNumberFormat="1" applyFont="1" applyFill="1" applyBorder="1" applyAlignment="1">
      <alignment horizontal="center" vertical="center"/>
    </xf>
    <xf numFmtId="3" fontId="44" fillId="0" borderId="90" xfId="0" applyNumberFormat="1" applyFont="1" applyFill="1" applyBorder="1" applyAlignment="1">
      <alignment horizontal="right" vertical="center" indent="1"/>
    </xf>
    <xf numFmtId="3" fontId="26" fillId="0" borderId="19" xfId="0" applyNumberFormat="1" applyFont="1" applyFill="1" applyBorder="1" applyAlignment="1">
      <alignment horizontal="right" vertical="center" indent="1"/>
    </xf>
    <xf numFmtId="3" fontId="42" fillId="0" borderId="25" xfId="0" applyNumberFormat="1" applyFont="1" applyFill="1" applyBorder="1" applyAlignment="1">
      <alignment horizontal="right" vertical="center" indent="1"/>
    </xf>
    <xf numFmtId="3" fontId="5" fillId="0" borderId="60" xfId="0" applyNumberFormat="1" applyFont="1" applyFill="1" applyBorder="1" applyAlignment="1">
      <alignment horizontal="right" vertical="center" indent="1"/>
    </xf>
    <xf numFmtId="0" fontId="30" fillId="0" borderId="53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 applyProtection="1">
      <alignment vertical="center" wrapText="1"/>
      <protection locked="0"/>
    </xf>
    <xf numFmtId="0" fontId="30" fillId="0" borderId="30" xfId="0" applyFont="1" applyFill="1" applyBorder="1" applyAlignment="1" applyProtection="1">
      <alignment horizontal="left" vertical="center" wrapText="1"/>
      <protection locked="0"/>
    </xf>
    <xf numFmtId="3" fontId="29" fillId="0" borderId="30" xfId="0" applyNumberFormat="1" applyFont="1" applyFill="1" applyBorder="1" applyAlignment="1">
      <alignment horizontal="right" vertical="center" indent="1"/>
    </xf>
    <xf numFmtId="0" fontId="2" fillId="0" borderId="30" xfId="0" applyNumberFormat="1" applyFont="1" applyFill="1" applyBorder="1" applyAlignment="1">
      <alignment horizontal="center" vertical="center"/>
    </xf>
    <xf numFmtId="3" fontId="44" fillId="0" borderId="36" xfId="0" applyNumberFormat="1" applyFont="1" applyFill="1" applyBorder="1" applyAlignment="1">
      <alignment horizontal="right" vertical="center" indent="1"/>
    </xf>
    <xf numFmtId="3" fontId="42" fillId="0" borderId="53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horizontal="right" vertical="center" indent="1"/>
    </xf>
    <xf numFmtId="0" fontId="2" fillId="0" borderId="37" xfId="0" applyFont="1" applyFill="1" applyBorder="1" applyAlignment="1">
      <alignment horizontal="center" vertical="center"/>
    </xf>
    <xf numFmtId="0" fontId="2" fillId="0" borderId="29" xfId="31" applyFont="1" applyFill="1" applyBorder="1" applyAlignment="1">
      <alignment horizontal="center" vertical="center" wrapText="1"/>
    </xf>
    <xf numFmtId="0" fontId="26" fillId="0" borderId="29" xfId="31" applyFont="1" applyFill="1" applyBorder="1" applyAlignment="1" applyProtection="1">
      <alignment vertical="center" wrapText="1"/>
      <protection locked="0"/>
    </xf>
    <xf numFmtId="164" fontId="2" fillId="0" borderId="29" xfId="31" applyNumberFormat="1" applyFont="1" applyFill="1" applyBorder="1" applyAlignment="1" applyProtection="1">
      <alignment horizontal="left" vertical="center" wrapText="1"/>
      <protection locked="0"/>
    </xf>
    <xf numFmtId="3" fontId="2" fillId="0" borderId="29" xfId="31" applyNumberFormat="1" applyFont="1" applyFill="1" applyBorder="1" applyAlignment="1">
      <alignment horizontal="center" vertical="center" wrapText="1"/>
    </xf>
    <xf numFmtId="164" fontId="2" fillId="0" borderId="29" xfId="33" applyNumberFormat="1" applyFont="1" applyFill="1" applyBorder="1" applyAlignment="1">
      <alignment horizontal="center" vertical="center" wrapText="1"/>
    </xf>
    <xf numFmtId="3" fontId="5" fillId="0" borderId="29" xfId="33" applyNumberFormat="1" applyFont="1" applyFill="1" applyBorder="1" applyAlignment="1">
      <alignment horizontal="right" vertical="center" wrapText="1" indent="1"/>
    </xf>
    <xf numFmtId="3" fontId="5" fillId="0" borderId="44" xfId="33" applyNumberFormat="1" applyFont="1" applyFill="1" applyBorder="1" applyAlignment="1">
      <alignment horizontal="right" vertical="center" wrapText="1" indent="1"/>
    </xf>
    <xf numFmtId="3" fontId="26" fillId="0" borderId="35" xfId="33" applyNumberFormat="1" applyFont="1" applyFill="1" applyBorder="1" applyAlignment="1">
      <alignment horizontal="right" vertical="center" wrapText="1" indent="1"/>
    </xf>
    <xf numFmtId="3" fontId="5" fillId="0" borderId="56" xfId="31" applyNumberFormat="1" applyFont="1" applyFill="1" applyBorder="1" applyAlignment="1">
      <alignment horizontal="right" vertical="center" wrapText="1" indent="1"/>
    </xf>
    <xf numFmtId="3" fontId="5" fillId="0" borderId="35" xfId="31" applyNumberFormat="1" applyFont="1" applyFill="1" applyBorder="1" applyAlignment="1">
      <alignment horizontal="right" vertical="center" wrapText="1" indent="1"/>
    </xf>
    <xf numFmtId="0" fontId="6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vertical="center" wrapText="1" shrinkToFit="1"/>
      <protection locked="0"/>
    </xf>
    <xf numFmtId="3" fontId="30" fillId="0" borderId="29" xfId="0" applyNumberFormat="1" applyFont="1" applyFill="1" applyBorder="1" applyAlignment="1" applyProtection="1">
      <alignment horizontal="left" vertical="center" wrapText="1"/>
      <protection locked="0"/>
    </xf>
    <xf numFmtId="3" fontId="40" fillId="0" borderId="29" xfId="0" applyNumberFormat="1" applyFont="1" applyFill="1" applyBorder="1" applyAlignment="1">
      <alignment horizontal="center" vertical="center" wrapText="1"/>
    </xf>
    <xf numFmtId="3" fontId="40" fillId="0" borderId="29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 applyProtection="1">
      <alignment vertical="center" wrapText="1" shrinkToFit="1"/>
      <protection locked="0"/>
    </xf>
    <xf numFmtId="3" fontId="30" fillId="0" borderId="30" xfId="0" applyNumberFormat="1" applyFont="1" applyFill="1" applyBorder="1" applyAlignment="1" applyProtection="1">
      <alignment horizontal="left" vertical="center" wrapText="1"/>
      <protection locked="0"/>
    </xf>
    <xf numFmtId="3" fontId="5" fillId="0" borderId="30" xfId="0" applyNumberFormat="1" applyFont="1" applyFill="1" applyBorder="1" applyAlignment="1">
      <alignment horizontal="right" vertical="center" indent="1"/>
    </xf>
    <xf numFmtId="0" fontId="5" fillId="0" borderId="0" xfId="0" applyFont="1" applyFill="1"/>
    <xf numFmtId="3" fontId="4" fillId="0" borderId="13" xfId="33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right"/>
    </xf>
    <xf numFmtId="0" fontId="2" fillId="0" borderId="0" xfId="31" applyFont="1" applyFill="1" applyAlignment="1">
      <alignment horizontal="right"/>
    </xf>
    <xf numFmtId="3" fontId="5" fillId="0" borderId="39" xfId="35" applyNumberFormat="1" applyFont="1" applyFill="1" applyBorder="1" applyAlignment="1">
      <alignment horizontal="center" vertical="center" wrapText="1"/>
    </xf>
    <xf numFmtId="3" fontId="27" fillId="0" borderId="54" xfId="0" applyNumberFormat="1" applyFont="1" applyFill="1" applyBorder="1" applyAlignment="1">
      <alignment horizontal="right" vertical="center" indent="1"/>
    </xf>
    <xf numFmtId="3" fontId="27" fillId="0" borderId="45" xfId="0" applyNumberFormat="1" applyFont="1" applyFill="1" applyBorder="1" applyAlignment="1">
      <alignment horizontal="right" vertical="center" indent="1"/>
    </xf>
    <xf numFmtId="3" fontId="27" fillId="0" borderId="18" xfId="0" applyNumberFormat="1" applyFont="1" applyFill="1" applyBorder="1" applyAlignment="1">
      <alignment horizontal="right" vertical="center" indent="1"/>
    </xf>
    <xf numFmtId="0" fontId="26" fillId="0" borderId="0" xfId="37" applyFont="1" applyFill="1" applyAlignment="1">
      <alignment horizontal="right"/>
    </xf>
    <xf numFmtId="0" fontId="5" fillId="0" borderId="21" xfId="31" applyFont="1" applyFill="1" applyBorder="1" applyAlignment="1">
      <alignment horizontal="center" vertical="center"/>
    </xf>
    <xf numFmtId="0" fontId="2" fillId="26" borderId="14" xfId="31" applyFont="1" applyFill="1" applyBorder="1" applyAlignment="1">
      <alignment horizontal="center" vertical="center" wrapText="1"/>
    </xf>
    <xf numFmtId="0" fontId="2" fillId="26" borderId="57" xfId="31" applyFont="1" applyFill="1" applyBorder="1" applyAlignment="1">
      <alignment horizontal="center" vertical="center" wrapText="1"/>
    </xf>
    <xf numFmtId="0" fontId="2" fillId="26" borderId="14" xfId="57" applyFont="1" applyFill="1" applyBorder="1" applyAlignment="1">
      <alignment horizontal="center" vertical="center"/>
    </xf>
    <xf numFmtId="0" fontId="2" fillId="26" borderId="10" xfId="31" applyFont="1" applyFill="1" applyBorder="1" applyAlignment="1">
      <alignment horizontal="center" vertical="center" wrapText="1"/>
    </xf>
    <xf numFmtId="0" fontId="2" fillId="26" borderId="15" xfId="31" applyFont="1" applyFill="1" applyBorder="1" applyAlignment="1">
      <alignment horizontal="center" vertical="center" wrapText="1"/>
    </xf>
    <xf numFmtId="0" fontId="26" fillId="26" borderId="15" xfId="31" applyFont="1" applyFill="1" applyBorder="1" applyAlignment="1" applyProtection="1">
      <alignment vertical="center" wrapText="1"/>
      <protection locked="0"/>
    </xf>
    <xf numFmtId="164" fontId="2" fillId="26" borderId="15" xfId="31" applyNumberFormat="1" applyFont="1" applyFill="1" applyBorder="1" applyAlignment="1" applyProtection="1">
      <alignment horizontal="left" vertical="center" wrapText="1"/>
      <protection locked="0"/>
    </xf>
    <xf numFmtId="3" fontId="2" fillId="26" borderId="15" xfId="31" applyNumberFormat="1" applyFont="1" applyFill="1" applyBorder="1" applyAlignment="1">
      <alignment horizontal="center" vertical="center" wrapText="1"/>
    </xf>
    <xf numFmtId="164" fontId="2" fillId="26" borderId="15" xfId="33" applyNumberFormat="1" applyFont="1" applyFill="1" applyBorder="1" applyAlignment="1">
      <alignment horizontal="center" vertical="center" wrapText="1"/>
    </xf>
    <xf numFmtId="3" fontId="5" fillId="26" borderId="15" xfId="33" applyNumberFormat="1" applyFont="1" applyFill="1" applyBorder="1" applyAlignment="1">
      <alignment horizontal="right" vertical="center" wrapText="1" indent="1"/>
    </xf>
    <xf numFmtId="3" fontId="5" fillId="26" borderId="57" xfId="33" applyNumberFormat="1" applyFont="1" applyFill="1" applyBorder="1" applyAlignment="1">
      <alignment horizontal="right" vertical="center" wrapText="1" indent="1"/>
    </xf>
    <xf numFmtId="3" fontId="26" fillId="26" borderId="35" xfId="33" applyNumberFormat="1" applyFont="1" applyFill="1" applyBorder="1" applyAlignment="1">
      <alignment horizontal="right" vertical="center" wrapText="1" indent="1"/>
    </xf>
    <xf numFmtId="3" fontId="5" fillId="26" borderId="33" xfId="31" applyNumberFormat="1" applyFont="1" applyFill="1" applyBorder="1" applyAlignment="1">
      <alignment horizontal="right" vertical="center" wrapText="1" indent="1"/>
    </xf>
    <xf numFmtId="3" fontId="26" fillId="26" borderId="33" xfId="33" applyNumberFormat="1" applyFont="1" applyFill="1" applyBorder="1" applyAlignment="1">
      <alignment horizontal="right" vertical="center" wrapText="1" indent="1"/>
    </xf>
    <xf numFmtId="0" fontId="2" fillId="0" borderId="14" xfId="57" applyFont="1" applyFill="1" applyBorder="1" applyAlignment="1">
      <alignment horizontal="center" vertical="center"/>
    </xf>
    <xf numFmtId="0" fontId="2" fillId="0" borderId="26" xfId="57" applyFont="1" applyFill="1" applyBorder="1" applyAlignment="1">
      <alignment horizontal="center" vertical="center"/>
    </xf>
    <xf numFmtId="3" fontId="26" fillId="26" borderId="34" xfId="33" applyNumberFormat="1" applyFont="1" applyFill="1" applyBorder="1" applyAlignment="1">
      <alignment horizontal="right" vertical="center" wrapText="1" indent="1"/>
    </xf>
    <xf numFmtId="0" fontId="27" fillId="0" borderId="24" xfId="36" applyFont="1" applyFill="1" applyBorder="1" applyAlignment="1">
      <alignment horizontal="center" vertical="center"/>
    </xf>
    <xf numFmtId="0" fontId="28" fillId="0" borderId="0" xfId="36" applyFont="1" applyFill="1" applyBorder="1" applyAlignment="1">
      <alignment horizontal="left" vertical="center" wrapText="1" indent="1"/>
    </xf>
    <xf numFmtId="0" fontId="5" fillId="0" borderId="0" xfId="57" applyFont="1"/>
    <xf numFmtId="0" fontId="51" fillId="0" borderId="0" xfId="57" applyFont="1" applyBorder="1" applyAlignment="1">
      <alignment horizontal="left"/>
    </xf>
    <xf numFmtId="0" fontId="57" fillId="0" borderId="0" xfId="57" applyFont="1" applyBorder="1" applyAlignment="1">
      <alignment horizontal="right"/>
    </xf>
    <xf numFmtId="0" fontId="51" fillId="0" borderId="25" xfId="57" applyFont="1" applyFill="1" applyBorder="1" applyAlignment="1">
      <alignment horizontal="center" vertical="center"/>
    </xf>
    <xf numFmtId="0" fontId="51" fillId="0" borderId="64" xfId="57" applyFont="1" applyFill="1" applyBorder="1" applyAlignment="1">
      <alignment horizontal="center" vertical="center"/>
    </xf>
    <xf numFmtId="0" fontId="51" fillId="0" borderId="64" xfId="57" applyFont="1" applyFill="1" applyBorder="1" applyAlignment="1">
      <alignment horizontal="center" vertical="center" wrapText="1"/>
    </xf>
    <xf numFmtId="0" fontId="51" fillId="0" borderId="21" xfId="57" applyFont="1" applyFill="1" applyBorder="1" applyAlignment="1">
      <alignment horizontal="center" vertical="center"/>
    </xf>
    <xf numFmtId="0" fontId="51" fillId="0" borderId="91" xfId="57" applyFont="1" applyFill="1" applyBorder="1" applyAlignment="1">
      <alignment horizontal="center" vertical="center" wrapText="1"/>
    </xf>
    <xf numFmtId="0" fontId="51" fillId="0" borderId="21" xfId="57" applyFont="1" applyFill="1" applyBorder="1" applyAlignment="1">
      <alignment horizontal="center" vertical="center" wrapText="1"/>
    </xf>
    <xf numFmtId="0" fontId="51" fillId="0" borderId="60" xfId="57" applyFont="1" applyFill="1" applyBorder="1" applyAlignment="1">
      <alignment horizontal="center" vertical="center" wrapText="1"/>
    </xf>
    <xf numFmtId="0" fontId="51" fillId="0" borderId="45" xfId="57" applyFont="1" applyFill="1" applyBorder="1" applyAlignment="1">
      <alignment horizontal="center" vertical="center" wrapText="1"/>
    </xf>
    <xf numFmtId="0" fontId="51" fillId="0" borderId="18" xfId="57" applyFont="1" applyFill="1" applyBorder="1" applyAlignment="1">
      <alignment horizontal="center" vertical="center" wrapText="1"/>
    </xf>
    <xf numFmtId="0" fontId="5" fillId="0" borderId="0" xfId="57" applyFont="1" applyFill="1"/>
    <xf numFmtId="0" fontId="5" fillId="0" borderId="45" xfId="57" applyFont="1" applyFill="1" applyBorder="1" applyAlignment="1">
      <alignment horizontal="center" vertical="center"/>
    </xf>
    <xf numFmtId="0" fontId="5" fillId="0" borderId="21" xfId="57" applyFont="1" applyFill="1" applyBorder="1" applyAlignment="1">
      <alignment horizontal="center" vertical="center"/>
    </xf>
    <xf numFmtId="0" fontId="5" fillId="0" borderId="21" xfId="57" applyFont="1" applyFill="1" applyBorder="1" applyAlignment="1">
      <alignment vertical="center" wrapText="1"/>
    </xf>
    <xf numFmtId="3" fontId="5" fillId="0" borderId="21" xfId="57" applyNumberFormat="1" applyFont="1" applyFill="1" applyBorder="1" applyAlignment="1">
      <alignment horizontal="center" vertical="center"/>
    </xf>
    <xf numFmtId="3" fontId="5" fillId="0" borderId="21" xfId="33" applyNumberFormat="1" applyFont="1" applyFill="1" applyBorder="1" applyAlignment="1">
      <alignment horizontal="center" vertical="center" wrapText="1"/>
    </xf>
    <xf numFmtId="3" fontId="57" fillId="0" borderId="21" xfId="33" applyNumberFormat="1" applyFont="1" applyFill="1" applyBorder="1" applyAlignment="1">
      <alignment horizontal="center" vertical="center" wrapText="1"/>
    </xf>
    <xf numFmtId="3" fontId="5" fillId="0" borderId="45" xfId="57" applyNumberFormat="1" applyFont="1" applyFill="1" applyBorder="1" applyAlignment="1">
      <alignment horizontal="center" vertical="center"/>
    </xf>
    <xf numFmtId="3" fontId="5" fillId="0" borderId="21" xfId="57" applyNumberFormat="1" applyFont="1" applyFill="1" applyBorder="1" applyAlignment="1">
      <alignment horizontal="center" vertical="center" wrapText="1"/>
    </xf>
    <xf numFmtId="3" fontId="5" fillId="0" borderId="18" xfId="57" applyNumberFormat="1" applyFont="1" applyFill="1" applyBorder="1" applyAlignment="1">
      <alignment horizontal="center" vertical="center"/>
    </xf>
    <xf numFmtId="3" fontId="51" fillId="0" borderId="21" xfId="57" applyNumberFormat="1" applyFont="1" applyFill="1" applyBorder="1" applyAlignment="1">
      <alignment horizontal="center" vertical="center"/>
    </xf>
    <xf numFmtId="3" fontId="51" fillId="0" borderId="20" xfId="57" applyNumberFormat="1" applyFont="1" applyFill="1" applyBorder="1" applyAlignment="1">
      <alignment horizontal="center" vertical="center"/>
    </xf>
    <xf numFmtId="3" fontId="51" fillId="0" borderId="18" xfId="57" applyNumberFormat="1" applyFont="1" applyFill="1" applyBorder="1" applyAlignment="1">
      <alignment horizontal="center" vertical="center"/>
    </xf>
    <xf numFmtId="3" fontId="51" fillId="0" borderId="45" xfId="57" applyNumberFormat="1" applyFont="1" applyFill="1" applyBorder="1" applyAlignment="1">
      <alignment horizontal="center" vertical="center"/>
    </xf>
    <xf numFmtId="3" fontId="51" fillId="0" borderId="61" xfId="57" applyNumberFormat="1" applyFont="1" applyFill="1" applyBorder="1" applyAlignment="1">
      <alignment horizontal="center" vertical="center"/>
    </xf>
    <xf numFmtId="0" fontId="51" fillId="0" borderId="0" xfId="57" applyFont="1" applyFill="1" applyBorder="1" applyAlignment="1">
      <alignment horizontal="center" vertical="center" wrapText="1"/>
    </xf>
    <xf numFmtId="4" fontId="51" fillId="0" borderId="0" xfId="57" applyNumberFormat="1" applyFont="1" applyFill="1" applyBorder="1" applyAlignment="1">
      <alignment horizontal="center" vertical="center"/>
    </xf>
    <xf numFmtId="4" fontId="5" fillId="0" borderId="0" xfId="57" applyNumberFormat="1" applyFont="1"/>
    <xf numFmtId="3" fontId="5" fillId="0" borderId="0" xfId="57" applyNumberFormat="1" applyFont="1"/>
    <xf numFmtId="0" fontId="5" fillId="0" borderId="0" xfId="0" applyFont="1" applyFill="1"/>
    <xf numFmtId="3" fontId="27" fillId="27" borderId="13" xfId="37" applyNumberFormat="1" applyFont="1" applyFill="1" applyBorder="1" applyAlignment="1">
      <alignment horizontal="right" vertical="center" indent="1"/>
    </xf>
    <xf numFmtId="3" fontId="27" fillId="27" borderId="45" xfId="37" applyNumberFormat="1" applyFont="1" applyFill="1" applyBorder="1" applyAlignment="1">
      <alignment horizontal="right" vertical="center" indent="1"/>
    </xf>
    <xf numFmtId="0" fontId="32" fillId="27" borderId="31" xfId="36" applyFont="1" applyFill="1" applyBorder="1" applyAlignment="1">
      <alignment horizontal="left" vertical="center" indent="1"/>
    </xf>
    <xf numFmtId="0" fontId="32" fillId="27" borderId="12" xfId="36" applyFont="1" applyFill="1" applyBorder="1" applyAlignment="1">
      <alignment horizontal="left" vertical="center" indent="1"/>
    </xf>
    <xf numFmtId="0" fontId="27" fillId="27" borderId="31" xfId="36" applyFont="1" applyFill="1" applyBorder="1" applyAlignment="1">
      <alignment horizontal="center" vertical="center" wrapText="1"/>
    </xf>
    <xf numFmtId="0" fontId="27" fillId="27" borderId="13" xfId="35" applyFont="1" applyFill="1" applyBorder="1" applyAlignment="1">
      <alignment horizontal="center" vertical="center" wrapText="1"/>
    </xf>
    <xf numFmtId="0" fontId="27" fillId="27" borderId="13" xfId="33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vertical="center" wrapText="1" shrinkToFit="1"/>
      <protection locked="0"/>
    </xf>
    <xf numFmtId="3" fontId="30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40" fillId="0" borderId="10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3" fontId="50" fillId="0" borderId="10" xfId="31" applyNumberFormat="1" applyFont="1" applyFill="1" applyBorder="1" applyAlignment="1">
      <alignment horizontal="right" vertical="center" wrapText="1" indent="1"/>
    </xf>
    <xf numFmtId="3" fontId="44" fillId="0" borderId="10" xfId="0" applyNumberFormat="1" applyFont="1" applyFill="1" applyBorder="1" applyAlignment="1">
      <alignment horizontal="right" vertical="center" indent="1"/>
    </xf>
    <xf numFmtId="3" fontId="5" fillId="0" borderId="48" xfId="0" applyNumberFormat="1" applyFont="1" applyFill="1" applyBorder="1" applyAlignment="1">
      <alignment horizontal="center" vertical="center" wrapText="1"/>
    </xf>
    <xf numFmtId="0" fontId="44" fillId="0" borderId="29" xfId="0" applyNumberFormat="1" applyFont="1" applyFill="1" applyBorder="1" applyAlignment="1">
      <alignment horizontal="center" vertical="center"/>
    </xf>
    <xf numFmtId="3" fontId="29" fillId="0" borderId="29" xfId="0" applyNumberFormat="1" applyFont="1" applyFill="1" applyBorder="1" applyAlignment="1">
      <alignment horizontal="right" vertical="center" indent="1"/>
    </xf>
    <xf numFmtId="3" fontId="50" fillId="0" borderId="29" xfId="31" applyNumberFormat="1" applyFont="1" applyFill="1" applyBorder="1" applyAlignment="1">
      <alignment horizontal="right" vertical="center" wrapText="1" indent="1"/>
    </xf>
    <xf numFmtId="3" fontId="44" fillId="0" borderId="29" xfId="0" applyNumberFormat="1" applyFont="1" applyBorder="1" applyAlignment="1">
      <alignment horizontal="right" vertical="center" indent="1"/>
    </xf>
    <xf numFmtId="3" fontId="44" fillId="0" borderId="29" xfId="0" applyNumberFormat="1" applyFont="1" applyFill="1" applyBorder="1" applyAlignment="1">
      <alignment horizontal="right" vertical="center" indent="1"/>
    </xf>
    <xf numFmtId="3" fontId="5" fillId="0" borderId="56" xfId="0" applyNumberFormat="1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>
      <alignment horizontal="center" vertical="center"/>
    </xf>
    <xf numFmtId="0" fontId="42" fillId="0" borderId="30" xfId="0" applyNumberFormat="1" applyFont="1" applyFill="1" applyBorder="1" applyAlignment="1">
      <alignment horizontal="center" vertical="center"/>
    </xf>
    <xf numFmtId="3" fontId="26" fillId="0" borderId="30" xfId="31" applyNumberFormat="1" applyFont="1" applyFill="1" applyBorder="1" applyAlignment="1">
      <alignment horizontal="right" vertical="center" wrapText="1" indent="1"/>
    </xf>
    <xf numFmtId="3" fontId="42" fillId="0" borderId="30" xfId="0" applyNumberFormat="1" applyFont="1" applyFill="1" applyBorder="1" applyAlignment="1">
      <alignment horizontal="right" vertical="center" indent="1"/>
    </xf>
    <xf numFmtId="3" fontId="5" fillId="0" borderId="49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27" fillId="0" borderId="12" xfId="0" applyFont="1" applyFill="1" applyBorder="1" applyAlignment="1">
      <alignment horizontal="left" vertical="center" indent="1"/>
    </xf>
    <xf numFmtId="0" fontId="5" fillId="0" borderId="79" xfId="0" applyFont="1" applyFill="1" applyBorder="1"/>
    <xf numFmtId="0" fontId="28" fillId="0" borderId="79" xfId="0" applyFont="1" applyFill="1" applyBorder="1"/>
    <xf numFmtId="0" fontId="5" fillId="0" borderId="0" xfId="0" applyFont="1" applyFill="1"/>
    <xf numFmtId="0" fontId="7" fillId="0" borderId="0" xfId="33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26" fillId="0" borderId="0" xfId="31" applyFont="1" applyFill="1" applyAlignment="1">
      <alignment horizontal="center" vertical="center"/>
    </xf>
    <xf numFmtId="0" fontId="2" fillId="0" borderId="11" xfId="31" applyFont="1" applyFill="1" applyBorder="1" applyAlignment="1">
      <alignment horizontal="center" vertical="center" wrapText="1"/>
    </xf>
    <xf numFmtId="0" fontId="47" fillId="0" borderId="0" xfId="32" applyFont="1" applyFill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32" fillId="24" borderId="31" xfId="36" applyFont="1" applyFill="1" applyBorder="1" applyAlignment="1">
      <alignment horizontal="left" vertical="center" indent="1"/>
    </xf>
    <xf numFmtId="0" fontId="32" fillId="24" borderId="12" xfId="36" applyFont="1" applyFill="1" applyBorder="1" applyAlignment="1">
      <alignment horizontal="left" vertical="center" indent="1"/>
    </xf>
    <xf numFmtId="0" fontId="32" fillId="24" borderId="17" xfId="36" applyFont="1" applyFill="1" applyBorder="1" applyAlignment="1">
      <alignment horizontal="left" vertical="center" indent="1"/>
    </xf>
    <xf numFmtId="0" fontId="32" fillId="0" borderId="0" xfId="37" applyFont="1" applyFill="1" applyBorder="1" applyAlignment="1">
      <alignment horizontal="left" vertical="center"/>
    </xf>
    <xf numFmtId="0" fontId="27" fillId="0" borderId="13" xfId="36" applyFont="1" applyFill="1" applyBorder="1" applyAlignment="1">
      <alignment horizontal="center" vertical="center" wrapText="1"/>
    </xf>
    <xf numFmtId="0" fontId="27" fillId="0" borderId="25" xfId="36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7" fillId="0" borderId="31" xfId="36" applyFont="1" applyFill="1" applyBorder="1" applyAlignment="1">
      <alignment horizontal="left" vertical="center" indent="1"/>
    </xf>
    <xf numFmtId="0" fontId="27" fillId="0" borderId="12" xfId="36" applyFont="1" applyFill="1" applyBorder="1" applyAlignment="1">
      <alignment horizontal="left" vertical="center" indent="1"/>
    </xf>
    <xf numFmtId="0" fontId="5" fillId="0" borderId="0" xfId="37" applyFont="1" applyFill="1" applyAlignment="1">
      <alignment horizontal="justify" wrapText="1"/>
    </xf>
    <xf numFmtId="0" fontId="5" fillId="0" borderId="0" xfId="0" applyFont="1" applyFill="1" applyAlignment="1">
      <alignment horizontal="justify" wrapText="1"/>
    </xf>
    <xf numFmtId="0" fontId="29" fillId="0" borderId="0" xfId="37" applyFont="1" applyFill="1" applyAlignment="1">
      <alignment horizontal="justify" wrapText="1"/>
    </xf>
    <xf numFmtId="0" fontId="28" fillId="0" borderId="0" xfId="37" applyFont="1" applyFill="1" applyAlignment="1">
      <alignment horizontal="justify" wrapText="1"/>
    </xf>
    <xf numFmtId="0" fontId="28" fillId="0" borderId="0" xfId="0" applyFont="1" applyFill="1" applyAlignment="1">
      <alignment horizontal="justify" wrapText="1"/>
    </xf>
    <xf numFmtId="0" fontId="32" fillId="27" borderId="31" xfId="36" applyFont="1" applyFill="1" applyBorder="1" applyAlignment="1">
      <alignment horizontal="left" vertical="center" indent="1"/>
    </xf>
    <xf numFmtId="0" fontId="32" fillId="27" borderId="12" xfId="36" applyFont="1" applyFill="1" applyBorder="1" applyAlignment="1">
      <alignment horizontal="left" vertical="center" indent="1"/>
    </xf>
    <xf numFmtId="0" fontId="46" fillId="0" borderId="31" xfId="36" applyFont="1" applyFill="1" applyBorder="1" applyAlignment="1">
      <alignment horizontal="left" vertical="center" indent="1"/>
    </xf>
    <xf numFmtId="0" fontId="46" fillId="0" borderId="12" xfId="36" applyFont="1" applyFill="1" applyBorder="1" applyAlignment="1">
      <alignment horizontal="left" vertical="center" indent="1"/>
    </xf>
    <xf numFmtId="0" fontId="27" fillId="27" borderId="13" xfId="36" applyFont="1" applyFill="1" applyBorder="1" applyAlignment="1">
      <alignment horizontal="center" vertical="center" wrapText="1"/>
    </xf>
    <xf numFmtId="0" fontId="32" fillId="27" borderId="17" xfId="36" applyFont="1" applyFill="1" applyBorder="1" applyAlignment="1">
      <alignment horizontal="left" vertical="center" indent="1"/>
    </xf>
    <xf numFmtId="0" fontId="5" fillId="0" borderId="0" xfId="37" applyFont="1" applyFill="1" applyAlignment="1">
      <alignment horizontal="left"/>
    </xf>
    <xf numFmtId="0" fontId="4" fillId="0" borderId="19" xfId="35" applyFont="1" applyFill="1" applyBorder="1" applyAlignment="1">
      <alignment horizontal="center" vertical="center" wrapText="1"/>
    </xf>
    <xf numFmtId="0" fontId="7" fillId="0" borderId="39" xfId="35" applyFont="1" applyFill="1" applyBorder="1" applyAlignment="1">
      <alignment horizontal="center" vertical="center" wrapText="1"/>
    </xf>
    <xf numFmtId="0" fontId="32" fillId="0" borderId="59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left" vertical="center"/>
    </xf>
    <xf numFmtId="0" fontId="32" fillId="0" borderId="52" xfId="0" applyFont="1" applyFill="1" applyBorder="1" applyAlignment="1">
      <alignment horizontal="left" vertical="center"/>
    </xf>
    <xf numFmtId="0" fontId="27" fillId="0" borderId="31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69" xfId="0" applyFont="1" applyFill="1" applyBorder="1" applyAlignment="1">
      <alignment horizontal="left" vertical="center"/>
    </xf>
    <xf numFmtId="0" fontId="27" fillId="0" borderId="45" xfId="33" applyFont="1" applyFill="1" applyBorder="1" applyAlignment="1">
      <alignment horizontal="left" vertical="center" wrapText="1"/>
    </xf>
    <xf numFmtId="0" fontId="27" fillId="0" borderId="21" xfId="33" applyFont="1" applyFill="1" applyBorder="1" applyAlignment="1">
      <alignment horizontal="left" vertical="center" wrapText="1"/>
    </xf>
    <xf numFmtId="0" fontId="27" fillId="0" borderId="45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left" vertical="center"/>
    </xf>
    <xf numFmtId="0" fontId="27" fillId="0" borderId="31" xfId="0" applyFont="1" applyFill="1" applyBorder="1" applyAlignment="1">
      <alignment horizontal="left" vertical="center" indent="1"/>
    </xf>
    <xf numFmtId="0" fontId="27" fillId="0" borderId="12" xfId="0" applyFont="1" applyFill="1" applyBorder="1" applyAlignment="1">
      <alignment horizontal="left" vertical="center" indent="1"/>
    </xf>
    <xf numFmtId="0" fontId="27" fillId="0" borderId="62" xfId="0" applyFont="1" applyFill="1" applyBorder="1" applyAlignment="1">
      <alignment horizontal="left" vertical="center" indent="1"/>
    </xf>
    <xf numFmtId="0" fontId="47" fillId="0" borderId="31" xfId="0" applyFont="1" applyFill="1" applyBorder="1" applyAlignment="1">
      <alignment horizontal="justify" vertical="center"/>
    </xf>
    <xf numFmtId="0" fontId="47" fillId="0" borderId="12" xfId="0" applyFont="1" applyFill="1" applyBorder="1" applyAlignment="1">
      <alignment horizontal="justify" vertical="center"/>
    </xf>
    <xf numFmtId="0" fontId="47" fillId="0" borderId="17" xfId="0" applyFont="1" applyFill="1" applyBorder="1" applyAlignment="1">
      <alignment horizontal="justify" vertical="center"/>
    </xf>
    <xf numFmtId="3" fontId="7" fillId="0" borderId="43" xfId="33" applyNumberFormat="1" applyFont="1" applyFill="1" applyBorder="1" applyAlignment="1">
      <alignment horizontal="center" vertical="center" wrapText="1"/>
    </xf>
    <xf numFmtId="3" fontId="7" fillId="0" borderId="65" xfId="33" applyNumberFormat="1" applyFont="1" applyFill="1" applyBorder="1" applyAlignment="1">
      <alignment horizontal="center" vertical="center" wrapText="1"/>
    </xf>
    <xf numFmtId="3" fontId="7" fillId="0" borderId="35" xfId="33" applyNumberFormat="1" applyFont="1" applyFill="1" applyBorder="1" applyAlignment="1">
      <alignment horizontal="center" vertical="center" wrapText="1"/>
    </xf>
    <xf numFmtId="3" fontId="7" fillId="0" borderId="34" xfId="33" applyNumberFormat="1" applyFont="1" applyFill="1" applyBorder="1" applyAlignment="1">
      <alignment horizontal="center" vertical="center" wrapText="1"/>
    </xf>
    <xf numFmtId="3" fontId="4" fillId="0" borderId="35" xfId="33" applyNumberFormat="1" applyFont="1" applyFill="1" applyBorder="1" applyAlignment="1">
      <alignment horizontal="center" vertical="center" wrapText="1"/>
    </xf>
    <xf numFmtId="0" fontId="27" fillId="0" borderId="76" xfId="31" applyFont="1" applyFill="1" applyBorder="1" applyAlignment="1">
      <alignment horizontal="center" vertical="center"/>
    </xf>
    <xf numFmtId="0" fontId="27" fillId="0" borderId="64" xfId="31" applyFont="1" applyFill="1" applyBorder="1" applyAlignment="1">
      <alignment horizontal="center" vertical="center"/>
    </xf>
    <xf numFmtId="0" fontId="27" fillId="0" borderId="70" xfId="31" applyFont="1" applyFill="1" applyBorder="1" applyAlignment="1">
      <alignment horizontal="center" vertical="center"/>
    </xf>
    <xf numFmtId="0" fontId="7" fillId="0" borderId="19" xfId="33" applyFont="1" applyFill="1" applyBorder="1" applyAlignment="1">
      <alignment horizontal="center" vertical="center" textRotation="2" wrapText="1"/>
    </xf>
    <xf numFmtId="0" fontId="7" fillId="0" borderId="58" xfId="33" applyFont="1" applyFill="1" applyBorder="1" applyAlignment="1">
      <alignment horizontal="center" vertical="center" textRotation="2" wrapText="1"/>
    </xf>
    <xf numFmtId="0" fontId="7" fillId="0" borderId="35" xfId="33" applyFont="1" applyFill="1" applyBorder="1" applyAlignment="1">
      <alignment horizontal="center" vertical="center" wrapText="1"/>
    </xf>
    <xf numFmtId="0" fontId="7" fillId="0" borderId="34" xfId="33" applyFont="1" applyFill="1" applyBorder="1" applyAlignment="1">
      <alignment horizontal="center" vertical="center" wrapText="1"/>
    </xf>
    <xf numFmtId="0" fontId="4" fillId="0" borderId="19" xfId="33" applyFont="1" applyFill="1" applyBorder="1" applyAlignment="1">
      <alignment horizontal="center" vertical="center" wrapText="1"/>
    </xf>
    <xf numFmtId="0" fontId="4" fillId="0" borderId="58" xfId="33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left" vertical="center" indent="1"/>
    </xf>
    <xf numFmtId="164" fontId="7" fillId="0" borderId="66" xfId="33" applyNumberFormat="1" applyFont="1" applyFill="1" applyBorder="1" applyAlignment="1">
      <alignment horizontal="center" vertical="center" wrapText="1"/>
    </xf>
    <xf numFmtId="164" fontId="7" fillId="0" borderId="68" xfId="33" applyNumberFormat="1" applyFont="1" applyFill="1" applyBorder="1" applyAlignment="1">
      <alignment horizontal="center" vertical="center" wrapText="1"/>
    </xf>
    <xf numFmtId="164" fontId="7" fillId="0" borderId="60" xfId="33" applyNumberFormat="1" applyFont="1" applyFill="1" applyBorder="1" applyAlignment="1">
      <alignment horizontal="center" vertical="center" textRotation="90" wrapText="1"/>
    </xf>
    <xf numFmtId="164" fontId="7" fillId="0" borderId="20" xfId="33" applyNumberFormat="1" applyFont="1" applyFill="1" applyBorder="1" applyAlignment="1">
      <alignment horizontal="center" vertical="center" textRotation="90" wrapText="1"/>
    </xf>
    <xf numFmtId="0" fontId="7" fillId="0" borderId="37" xfId="33" applyFont="1" applyFill="1" applyBorder="1" applyAlignment="1">
      <alignment horizontal="center" vertical="center" textRotation="90" wrapText="1"/>
    </xf>
    <xf numFmtId="0" fontId="7" fillId="0" borderId="53" xfId="33" applyFont="1" applyFill="1" applyBorder="1" applyAlignment="1">
      <alignment horizontal="center" vertical="center" textRotation="90" wrapText="1"/>
    </xf>
    <xf numFmtId="0" fontId="7" fillId="0" borderId="35" xfId="33" applyFont="1" applyFill="1" applyBorder="1" applyAlignment="1">
      <alignment horizontal="center" vertical="center" textRotation="90" wrapText="1"/>
    </xf>
    <xf numFmtId="0" fontId="7" fillId="0" borderId="34" xfId="33" applyFont="1" applyFill="1" applyBorder="1" applyAlignment="1">
      <alignment horizontal="center" vertical="center" textRotation="90" wrapText="1"/>
    </xf>
    <xf numFmtId="164" fontId="7" fillId="0" borderId="35" xfId="33" applyNumberFormat="1" applyFont="1" applyFill="1" applyBorder="1" applyAlignment="1">
      <alignment horizontal="center" vertical="center" wrapText="1"/>
    </xf>
    <xf numFmtId="164" fontId="7" fillId="0" borderId="34" xfId="33" applyNumberFormat="1" applyFont="1" applyFill="1" applyBorder="1" applyAlignment="1">
      <alignment horizontal="center" vertical="center" wrapText="1"/>
    </xf>
    <xf numFmtId="0" fontId="4" fillId="0" borderId="13" xfId="33" applyFont="1" applyFill="1" applyBorder="1" applyAlignment="1">
      <alignment horizontal="center" vertical="center" wrapText="1"/>
    </xf>
    <xf numFmtId="0" fontId="7" fillId="0" borderId="13" xfId="33" applyFont="1" applyFill="1" applyBorder="1" applyAlignment="1">
      <alignment horizontal="center" vertical="center" wrapText="1"/>
    </xf>
    <xf numFmtId="0" fontId="27" fillId="0" borderId="31" xfId="33" applyFont="1" applyFill="1" applyBorder="1" applyAlignment="1">
      <alignment horizontal="left" vertical="center" wrapText="1"/>
    </xf>
    <xf numFmtId="0" fontId="27" fillId="0" borderId="12" xfId="33" applyFont="1" applyFill="1" applyBorder="1" applyAlignment="1">
      <alignment horizontal="left" vertical="center" wrapText="1"/>
    </xf>
    <xf numFmtId="0" fontId="27" fillId="0" borderId="60" xfId="33" applyFont="1" applyFill="1" applyBorder="1" applyAlignment="1">
      <alignment horizontal="left" vertical="center" wrapText="1"/>
    </xf>
    <xf numFmtId="0" fontId="27" fillId="0" borderId="79" xfId="33" applyFont="1" applyFill="1" applyBorder="1" applyAlignment="1">
      <alignment horizontal="left" vertical="center" wrapText="1"/>
    </xf>
    <xf numFmtId="0" fontId="7" fillId="0" borderId="19" xfId="33" applyFont="1" applyFill="1" applyBorder="1" applyAlignment="1">
      <alignment horizontal="center" vertical="center" wrapText="1"/>
    </xf>
    <xf numFmtId="3" fontId="4" fillId="0" borderId="13" xfId="33" applyNumberFormat="1" applyFont="1" applyFill="1" applyBorder="1" applyAlignment="1">
      <alignment horizontal="center" vertical="center" wrapText="1"/>
    </xf>
    <xf numFmtId="3" fontId="7" fillId="0" borderId="19" xfId="33" applyNumberFormat="1" applyFont="1" applyFill="1" applyBorder="1" applyAlignment="1">
      <alignment horizontal="center" vertical="center" wrapText="1"/>
    </xf>
    <xf numFmtId="0" fontId="27" fillId="0" borderId="13" xfId="31" applyFont="1" applyFill="1" applyBorder="1" applyAlignment="1">
      <alignment horizontal="center" vertical="center"/>
    </xf>
    <xf numFmtId="0" fontId="27" fillId="0" borderId="59" xfId="33" applyFont="1" applyFill="1" applyBorder="1" applyAlignment="1">
      <alignment horizontal="left" vertical="center" indent="1"/>
    </xf>
    <xf numFmtId="0" fontId="27" fillId="0" borderId="20" xfId="33" applyFont="1" applyFill="1" applyBorder="1" applyAlignment="1">
      <alignment horizontal="left" vertical="center" indent="1"/>
    </xf>
    <xf numFmtId="0" fontId="27" fillId="0" borderId="61" xfId="33" applyFont="1" applyFill="1" applyBorder="1" applyAlignment="1">
      <alignment horizontal="left" vertical="center" indent="1"/>
    </xf>
    <xf numFmtId="3" fontId="7" fillId="0" borderId="13" xfId="33" applyNumberFormat="1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left" vertical="center" indent="1"/>
    </xf>
    <xf numFmtId="0" fontId="27" fillId="0" borderId="51" xfId="0" applyFont="1" applyFill="1" applyBorder="1" applyAlignment="1">
      <alignment horizontal="left" vertical="center" indent="1"/>
    </xf>
    <xf numFmtId="164" fontId="7" fillId="0" borderId="13" xfId="33" applyNumberFormat="1" applyFont="1" applyFill="1" applyBorder="1" applyAlignment="1">
      <alignment horizontal="center" vertical="center" wrapText="1"/>
    </xf>
    <xf numFmtId="164" fontId="7" fillId="0" borderId="19" xfId="33" applyNumberFormat="1" applyFont="1" applyFill="1" applyBorder="1" applyAlignment="1">
      <alignment horizontal="center" vertical="center" wrapText="1"/>
    </xf>
    <xf numFmtId="164" fontId="7" fillId="0" borderId="13" xfId="33" applyNumberFormat="1" applyFont="1" applyFill="1" applyBorder="1" applyAlignment="1">
      <alignment horizontal="center" vertical="center" textRotation="90" wrapText="1"/>
    </xf>
    <xf numFmtId="164" fontId="7" fillId="0" borderId="19" xfId="33" applyNumberFormat="1" applyFont="1" applyFill="1" applyBorder="1" applyAlignment="1">
      <alignment horizontal="center" vertical="center" textRotation="90" wrapText="1"/>
    </xf>
    <xf numFmtId="0" fontId="7" fillId="0" borderId="13" xfId="33" applyFont="1" applyFill="1" applyBorder="1" applyAlignment="1">
      <alignment horizontal="center" vertical="center" textRotation="90" wrapText="1"/>
    </xf>
    <xf numFmtId="0" fontId="7" fillId="0" borderId="19" xfId="33" applyFont="1" applyFill="1" applyBorder="1" applyAlignment="1">
      <alignment horizontal="center" vertical="center" textRotation="90" wrapText="1"/>
    </xf>
    <xf numFmtId="0" fontId="7" fillId="0" borderId="19" xfId="33" applyFont="1" applyFill="1" applyBorder="1" applyAlignment="1">
      <alignment horizontal="center" vertical="center" textRotation="91" wrapText="1"/>
    </xf>
    <xf numFmtId="0" fontId="7" fillId="0" borderId="39" xfId="33" applyFont="1" applyFill="1" applyBorder="1" applyAlignment="1">
      <alignment horizontal="center" vertical="center" textRotation="91" wrapText="1"/>
    </xf>
    <xf numFmtId="0" fontId="7" fillId="0" borderId="19" xfId="35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1"/>
    </xf>
    <xf numFmtId="0" fontId="0" fillId="0" borderId="17" xfId="0" applyFill="1" applyBorder="1" applyAlignment="1">
      <alignment horizontal="left" vertical="center" indent="1"/>
    </xf>
    <xf numFmtId="0" fontId="7" fillId="0" borderId="43" xfId="33" applyFont="1" applyFill="1" applyBorder="1" applyAlignment="1">
      <alignment horizontal="center" vertical="center" wrapText="1"/>
    </xf>
    <xf numFmtId="0" fontId="7" fillId="0" borderId="65" xfId="33" applyFont="1" applyFill="1" applyBorder="1" applyAlignment="1">
      <alignment horizontal="center" vertical="center" wrapText="1"/>
    </xf>
    <xf numFmtId="0" fontId="7" fillId="0" borderId="58" xfId="33" applyFont="1" applyFill="1" applyBorder="1" applyAlignment="1">
      <alignment horizontal="center" vertical="center" wrapText="1"/>
    </xf>
    <xf numFmtId="3" fontId="4" fillId="0" borderId="72" xfId="33" applyNumberFormat="1" applyFont="1" applyFill="1" applyBorder="1" applyAlignment="1">
      <alignment horizontal="center" vertical="center" wrapText="1"/>
    </xf>
    <xf numFmtId="3" fontId="7" fillId="0" borderId="46" xfId="33" applyNumberFormat="1" applyFont="1" applyFill="1" applyBorder="1" applyAlignment="1">
      <alignment horizontal="center" vertical="center" wrapText="1"/>
    </xf>
    <xf numFmtId="0" fontId="27" fillId="0" borderId="45" xfId="31" applyFont="1" applyFill="1" applyBorder="1" applyAlignment="1">
      <alignment horizontal="center" vertical="center"/>
    </xf>
    <xf numFmtId="0" fontId="27" fillId="0" borderId="21" xfId="31" applyFont="1" applyFill="1" applyBorder="1" applyAlignment="1">
      <alignment horizontal="center" vertical="center"/>
    </xf>
    <xf numFmtId="0" fontId="27" fillId="0" borderId="54" xfId="31" applyFont="1" applyFill="1" applyBorder="1" applyAlignment="1">
      <alignment horizontal="center" vertical="center"/>
    </xf>
    <xf numFmtId="0" fontId="27" fillId="0" borderId="18" xfId="31" applyFont="1" applyFill="1" applyBorder="1" applyAlignment="1">
      <alignment horizontal="center" vertical="center"/>
    </xf>
    <xf numFmtId="164" fontId="7" fillId="0" borderId="58" xfId="33" applyNumberFormat="1" applyFont="1" applyFill="1" applyBorder="1" applyAlignment="1">
      <alignment horizontal="center" vertical="center" textRotation="90" wrapText="1"/>
    </xf>
    <xf numFmtId="0" fontId="27" fillId="0" borderId="31" xfId="33" applyFont="1" applyFill="1" applyBorder="1" applyAlignment="1">
      <alignment horizontal="left" vertical="center" indent="1"/>
    </xf>
    <xf numFmtId="0" fontId="27" fillId="0" borderId="12" xfId="33" applyFont="1" applyFill="1" applyBorder="1" applyAlignment="1">
      <alignment horizontal="left" vertical="center" indent="1"/>
    </xf>
    <xf numFmtId="0" fontId="27" fillId="0" borderId="17" xfId="33" applyFont="1" applyFill="1" applyBorder="1" applyAlignment="1">
      <alignment horizontal="left" vertical="center" indent="1"/>
    </xf>
    <xf numFmtId="0" fontId="27" fillId="0" borderId="0" xfId="33" applyFont="1" applyFill="1" applyBorder="1" applyAlignment="1">
      <alignment horizontal="left" vertical="center" indent="1"/>
    </xf>
    <xf numFmtId="0" fontId="4" fillId="0" borderId="58" xfId="35" applyFont="1" applyFill="1" applyBorder="1" applyAlignment="1">
      <alignment horizontal="center" vertical="center" wrapText="1"/>
    </xf>
    <xf numFmtId="0" fontId="27" fillId="0" borderId="45" xfId="38" applyFont="1" applyFill="1" applyBorder="1" applyAlignment="1">
      <alignment horizontal="left" vertical="center" indent="1"/>
    </xf>
    <xf numFmtId="0" fontId="27" fillId="0" borderId="21" xfId="38" applyFont="1" applyFill="1" applyBorder="1" applyAlignment="1">
      <alignment horizontal="left" vertical="center" indent="1"/>
    </xf>
    <xf numFmtId="0" fontId="5" fillId="0" borderId="0" xfId="0" applyFont="1" applyFill="1"/>
    <xf numFmtId="0" fontId="27" fillId="0" borderId="67" xfId="30" applyFont="1" applyFill="1" applyBorder="1" applyAlignment="1">
      <alignment horizontal="left" vertical="center"/>
    </xf>
    <xf numFmtId="0" fontId="27" fillId="0" borderId="60" xfId="30" applyFont="1" applyFill="1" applyBorder="1" applyAlignment="1">
      <alignment horizontal="left" vertical="center"/>
    </xf>
    <xf numFmtId="164" fontId="7" fillId="0" borderId="58" xfId="33" applyNumberFormat="1" applyFont="1" applyFill="1" applyBorder="1" applyAlignment="1">
      <alignment horizontal="center" vertical="center" wrapText="1"/>
    </xf>
    <xf numFmtId="0" fontId="27" fillId="0" borderId="62" xfId="30" applyFont="1" applyFill="1" applyBorder="1" applyAlignment="1">
      <alignment horizontal="left" vertical="center"/>
    </xf>
    <xf numFmtId="3" fontId="7" fillId="0" borderId="58" xfId="33" applyNumberFormat="1" applyFont="1" applyFill="1" applyBorder="1" applyAlignment="1">
      <alignment horizontal="center" vertical="center" wrapText="1"/>
    </xf>
    <xf numFmtId="3" fontId="7" fillId="0" borderId="31" xfId="33" applyNumberFormat="1" applyFont="1" applyFill="1" applyBorder="1" applyAlignment="1">
      <alignment horizontal="center" vertical="center" wrapText="1"/>
    </xf>
    <xf numFmtId="0" fontId="27" fillId="0" borderId="19" xfId="31" applyFont="1" applyFill="1" applyBorder="1" applyAlignment="1">
      <alignment horizontal="center" vertical="center"/>
    </xf>
    <xf numFmtId="0" fontId="7" fillId="0" borderId="58" xfId="35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left" vertical="center" indent="1"/>
    </xf>
    <xf numFmtId="0" fontId="0" fillId="0" borderId="18" xfId="0" applyFill="1" applyBorder="1" applyAlignment="1">
      <alignment horizontal="left" vertical="center" indent="1"/>
    </xf>
    <xf numFmtId="0" fontId="32" fillId="0" borderId="31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69" xfId="0" applyFont="1" applyFill="1" applyBorder="1" applyAlignment="1">
      <alignment horizontal="left" vertical="center"/>
    </xf>
    <xf numFmtId="164" fontId="7" fillId="0" borderId="40" xfId="33" applyNumberFormat="1" applyFont="1" applyFill="1" applyBorder="1" applyAlignment="1">
      <alignment horizontal="center" vertical="center" wrapText="1"/>
    </xf>
    <xf numFmtId="3" fontId="7" fillId="0" borderId="40" xfId="33" applyNumberFormat="1" applyFont="1" applyFill="1" applyBorder="1" applyAlignment="1">
      <alignment horizontal="center" vertical="center" wrapText="1"/>
    </xf>
    <xf numFmtId="3" fontId="7" fillId="0" borderId="77" xfId="33" applyNumberFormat="1" applyFont="1" applyFill="1" applyBorder="1" applyAlignment="1">
      <alignment horizontal="center" vertical="center" wrapText="1"/>
    </xf>
    <xf numFmtId="0" fontId="7" fillId="0" borderId="40" xfId="33" applyFont="1" applyFill="1" applyBorder="1" applyAlignment="1">
      <alignment horizontal="center" vertical="center" textRotation="90" wrapText="1"/>
    </xf>
    <xf numFmtId="0" fontId="7" fillId="0" borderId="72" xfId="33" applyFont="1" applyFill="1" applyBorder="1" applyAlignment="1">
      <alignment horizontal="center" vertical="center" wrapText="1"/>
    </xf>
    <xf numFmtId="0" fontId="7" fillId="0" borderId="46" xfId="33" applyFont="1" applyFill="1" applyBorder="1" applyAlignment="1">
      <alignment horizontal="center" vertical="center" wrapText="1"/>
    </xf>
    <xf numFmtId="164" fontId="7" fillId="0" borderId="39" xfId="33" applyNumberFormat="1" applyFont="1" applyFill="1" applyBorder="1" applyAlignment="1">
      <alignment horizontal="center" vertical="center" textRotation="90" wrapText="1"/>
    </xf>
    <xf numFmtId="0" fontId="27" fillId="0" borderId="31" xfId="30" applyFont="1" applyFill="1" applyBorder="1" applyAlignment="1">
      <alignment horizontal="left" vertical="center" indent="1"/>
    </xf>
    <xf numFmtId="0" fontId="27" fillId="0" borderId="12" xfId="30" applyFont="1" applyFill="1" applyBorder="1" applyAlignment="1">
      <alignment horizontal="left" vertical="center" indent="1"/>
    </xf>
    <xf numFmtId="3" fontId="27" fillId="0" borderId="13" xfId="31" applyNumberFormat="1" applyFont="1" applyFill="1" applyBorder="1" applyAlignment="1">
      <alignment horizontal="center" vertical="center"/>
    </xf>
    <xf numFmtId="0" fontId="45" fillId="0" borderId="59" xfId="0" applyFont="1" applyFill="1" applyBorder="1" applyAlignment="1">
      <alignment horizontal="left" vertical="center" wrapText="1" indent="1"/>
    </xf>
    <xf numFmtId="0" fontId="45" fillId="0" borderId="20" xfId="0" applyFont="1" applyFill="1" applyBorder="1" applyAlignment="1">
      <alignment horizontal="left" vertical="center" wrapText="1" indent="1"/>
    </xf>
    <xf numFmtId="0" fontId="45" fillId="0" borderId="52" xfId="0" applyFont="1" applyFill="1" applyBorder="1" applyAlignment="1">
      <alignment horizontal="left" vertical="center" wrapText="1" indent="1"/>
    </xf>
    <xf numFmtId="0" fontId="45" fillId="0" borderId="31" xfId="0" applyFont="1" applyFill="1" applyBorder="1" applyAlignment="1">
      <alignment horizontal="left" vertical="center" wrapText="1" indent="1"/>
    </xf>
    <xf numFmtId="0" fontId="45" fillId="0" borderId="12" xfId="0" applyFont="1" applyFill="1" applyBorder="1" applyAlignment="1">
      <alignment horizontal="left" vertical="center" wrapText="1" indent="1"/>
    </xf>
    <xf numFmtId="0" fontId="45" fillId="0" borderId="69" xfId="0" applyFont="1" applyFill="1" applyBorder="1" applyAlignment="1">
      <alignment horizontal="left" vertical="center" wrapText="1" indent="1"/>
    </xf>
    <xf numFmtId="3" fontId="4" fillId="0" borderId="19" xfId="33" applyNumberFormat="1" applyFont="1" applyFill="1" applyBorder="1" applyAlignment="1">
      <alignment horizontal="center" vertical="center" wrapText="1"/>
    </xf>
    <xf numFmtId="0" fontId="27" fillId="0" borderId="31" xfId="31" applyFont="1" applyFill="1" applyBorder="1" applyAlignment="1">
      <alignment horizontal="center" vertical="center"/>
    </xf>
    <xf numFmtId="0" fontId="27" fillId="0" borderId="12" xfId="31" applyFont="1" applyFill="1" applyBorder="1" applyAlignment="1">
      <alignment horizontal="center" vertical="center"/>
    </xf>
    <xf numFmtId="0" fontId="4" fillId="0" borderId="35" xfId="33" applyFont="1" applyFill="1" applyBorder="1" applyAlignment="1">
      <alignment horizontal="center" vertical="center" wrapText="1"/>
    </xf>
    <xf numFmtId="0" fontId="7" fillId="0" borderId="58" xfId="33" applyFont="1" applyFill="1" applyBorder="1" applyAlignment="1">
      <alignment horizontal="center" vertical="center" textRotation="90" wrapText="1"/>
    </xf>
    <xf numFmtId="164" fontId="4" fillId="0" borderId="13" xfId="33" applyNumberFormat="1" applyFont="1" applyFill="1" applyBorder="1" applyAlignment="1">
      <alignment horizontal="center" vertical="center" wrapText="1"/>
    </xf>
    <xf numFmtId="164" fontId="4" fillId="0" borderId="19" xfId="33" applyNumberFormat="1" applyFont="1" applyFill="1" applyBorder="1" applyAlignment="1">
      <alignment horizontal="center" vertical="center" textRotation="90" wrapText="1"/>
    </xf>
    <xf numFmtId="164" fontId="4" fillId="0" borderId="58" xfId="33" applyNumberFormat="1" applyFont="1" applyFill="1" applyBorder="1" applyAlignment="1">
      <alignment horizontal="center" vertical="center" textRotation="90" wrapText="1"/>
    </xf>
    <xf numFmtId="164" fontId="4" fillId="0" borderId="19" xfId="33" applyNumberFormat="1" applyFont="1" applyFill="1" applyBorder="1" applyAlignment="1">
      <alignment horizontal="center" vertical="center" wrapText="1"/>
    </xf>
    <xf numFmtId="164" fontId="4" fillId="0" borderId="58" xfId="33" applyNumberFormat="1" applyFont="1" applyFill="1" applyBorder="1" applyAlignment="1">
      <alignment horizontal="center" vertical="center" wrapText="1"/>
    </xf>
    <xf numFmtId="0" fontId="4" fillId="0" borderId="13" xfId="33" applyFont="1" applyFill="1" applyBorder="1" applyAlignment="1">
      <alignment horizontal="center" vertical="center" textRotation="90" wrapText="1"/>
    </xf>
    <xf numFmtId="0" fontId="27" fillId="0" borderId="31" xfId="31" applyFont="1" applyFill="1" applyBorder="1" applyAlignment="1">
      <alignment horizontal="left" vertical="center" indent="1"/>
    </xf>
    <xf numFmtId="0" fontId="27" fillId="0" borderId="12" xfId="31" applyFont="1" applyFill="1" applyBorder="1" applyAlignment="1">
      <alignment horizontal="left" vertical="center" indent="1"/>
    </xf>
    <xf numFmtId="0" fontId="27" fillId="0" borderId="20" xfId="31" applyFont="1" applyFill="1" applyBorder="1" applyAlignment="1">
      <alignment horizontal="left" vertical="center" indent="1"/>
    </xf>
    <xf numFmtId="0" fontId="27" fillId="0" borderId="61" xfId="31" applyFont="1" applyFill="1" applyBorder="1" applyAlignment="1">
      <alignment horizontal="left" vertical="center" indent="1"/>
    </xf>
    <xf numFmtId="0" fontId="35" fillId="0" borderId="0" xfId="31" applyFont="1" applyFill="1" applyBorder="1" applyAlignment="1">
      <alignment vertical="center" wrapText="1"/>
    </xf>
    <xf numFmtId="3" fontId="4" fillId="0" borderId="58" xfId="33" applyNumberFormat="1" applyFont="1" applyFill="1" applyBorder="1" applyAlignment="1">
      <alignment horizontal="center" vertical="center" wrapText="1"/>
    </xf>
    <xf numFmtId="3" fontId="26" fillId="0" borderId="31" xfId="33" applyNumberFormat="1" applyFont="1" applyFill="1" applyBorder="1" applyAlignment="1">
      <alignment horizontal="center" vertical="center" wrapText="1"/>
    </xf>
    <xf numFmtId="3" fontId="26" fillId="0" borderId="17" xfId="33" applyNumberFormat="1" applyFont="1" applyFill="1" applyBorder="1" applyAlignment="1">
      <alignment horizontal="center" vertical="center" wrapText="1"/>
    </xf>
    <xf numFmtId="0" fontId="4" fillId="0" borderId="19" xfId="31" applyFont="1" applyFill="1" applyBorder="1" applyAlignment="1">
      <alignment horizontal="center" vertical="center" wrapText="1"/>
    </xf>
    <xf numFmtId="0" fontId="4" fillId="0" borderId="58" xfId="31" applyFont="1" applyFill="1" applyBorder="1" applyAlignment="1">
      <alignment horizontal="center" vertical="center" wrapText="1"/>
    </xf>
    <xf numFmtId="0" fontId="27" fillId="0" borderId="17" xfId="31" applyFont="1" applyFill="1" applyBorder="1" applyAlignment="1">
      <alignment horizontal="left" vertical="center" indent="1"/>
    </xf>
    <xf numFmtId="0" fontId="4" fillId="0" borderId="19" xfId="31" applyFont="1" applyFill="1" applyBorder="1" applyAlignment="1">
      <alignment horizontal="center" vertical="center" textRotation="90" wrapText="1"/>
    </xf>
    <xf numFmtId="0" fontId="4" fillId="0" borderId="58" xfId="31" applyFont="1" applyFill="1" applyBorder="1" applyAlignment="1">
      <alignment horizontal="center" vertical="center" textRotation="90" wrapText="1"/>
    </xf>
    <xf numFmtId="0" fontId="4" fillId="0" borderId="67" xfId="31" applyFont="1" applyFill="1" applyBorder="1" applyAlignment="1">
      <alignment horizontal="center" vertical="center" textRotation="90" wrapText="1"/>
    </xf>
    <xf numFmtId="0" fontId="4" fillId="0" borderId="59" xfId="31" applyFont="1" applyFill="1" applyBorder="1" applyAlignment="1">
      <alignment horizontal="center" vertical="center" textRotation="90" wrapText="1"/>
    </xf>
    <xf numFmtId="164" fontId="4" fillId="0" borderId="19" xfId="31" applyNumberFormat="1" applyFont="1" applyFill="1" applyBorder="1" applyAlignment="1">
      <alignment horizontal="center" vertical="center" wrapText="1"/>
    </xf>
    <xf numFmtId="164" fontId="4" fillId="0" borderId="58" xfId="31" applyNumberFormat="1" applyFont="1" applyFill="1" applyBorder="1" applyAlignment="1">
      <alignment horizontal="center" vertical="center" wrapText="1"/>
    </xf>
    <xf numFmtId="164" fontId="4" fillId="0" borderId="19" xfId="31" applyNumberFormat="1" applyFont="1" applyFill="1" applyBorder="1" applyAlignment="1">
      <alignment horizontal="center" vertical="center" textRotation="90" wrapText="1"/>
    </xf>
    <xf numFmtId="164" fontId="4" fillId="0" borderId="58" xfId="31" applyNumberFormat="1" applyFont="1" applyFill="1" applyBorder="1" applyAlignment="1">
      <alignment horizontal="center" vertical="center" textRotation="90" wrapText="1"/>
    </xf>
    <xf numFmtId="3" fontId="2" fillId="0" borderId="0" xfId="0" applyNumberFormat="1" applyFont="1" applyFill="1" applyBorder="1" applyAlignment="1">
      <alignment horizontal="right" indent="1"/>
    </xf>
    <xf numFmtId="0" fontId="27" fillId="0" borderId="17" xfId="30" applyFont="1" applyFill="1" applyBorder="1" applyAlignment="1">
      <alignment horizontal="left" vertical="center" indent="1"/>
    </xf>
    <xf numFmtId="0" fontId="27" fillId="0" borderId="45" xfId="0" applyFont="1" applyFill="1" applyBorder="1" applyAlignment="1">
      <alignment horizontal="left" vertical="center" indent="1"/>
    </xf>
    <xf numFmtId="0" fontId="27" fillId="0" borderId="21" xfId="0" applyFont="1" applyFill="1" applyBorder="1" applyAlignment="1">
      <alignment horizontal="left" vertical="center" indent="1"/>
    </xf>
    <xf numFmtId="0" fontId="27" fillId="0" borderId="31" xfId="57" applyFont="1" applyFill="1" applyBorder="1" applyAlignment="1">
      <alignment horizontal="left" vertical="center" indent="1"/>
    </xf>
    <xf numFmtId="0" fontId="27" fillId="0" borderId="12" xfId="57" applyFont="1" applyFill="1" applyBorder="1" applyAlignment="1">
      <alignment horizontal="left" vertical="center" indent="1"/>
    </xf>
    <xf numFmtId="0" fontId="27" fillId="0" borderId="17" xfId="57" applyFont="1" applyFill="1" applyBorder="1" applyAlignment="1">
      <alignment horizontal="left" vertical="center" indent="1"/>
    </xf>
    <xf numFmtId="0" fontId="4" fillId="0" borderId="39" xfId="35" applyFont="1" applyFill="1" applyBorder="1" applyAlignment="1">
      <alignment horizontal="center" vertical="center" wrapText="1"/>
    </xf>
    <xf numFmtId="0" fontId="32" fillId="0" borderId="31" xfId="39" applyFont="1" applyFill="1" applyBorder="1" applyAlignment="1">
      <alignment horizontal="left" vertical="center" wrapText="1" indent="1"/>
    </xf>
    <xf numFmtId="0" fontId="32" fillId="0" borderId="12" xfId="39" applyFont="1" applyFill="1" applyBorder="1" applyAlignment="1">
      <alignment horizontal="left" vertical="center" wrapText="1" indent="1"/>
    </xf>
    <xf numFmtId="0" fontId="32" fillId="0" borderId="54" xfId="39" applyFont="1" applyFill="1" applyBorder="1" applyAlignment="1">
      <alignment horizontal="left" vertical="center" wrapText="1" indent="1"/>
    </xf>
    <xf numFmtId="0" fontId="32" fillId="0" borderId="12" xfId="41" applyFont="1" applyFill="1" applyBorder="1" applyAlignment="1">
      <alignment horizontal="left" vertical="center" wrapText="1" indent="1"/>
    </xf>
    <xf numFmtId="0" fontId="7" fillId="0" borderId="12" xfId="41" applyFont="1" applyFill="1" applyBorder="1" applyAlignment="1">
      <alignment horizontal="left" vertical="center" wrapText="1" indent="1"/>
    </xf>
    <xf numFmtId="0" fontId="27" fillId="0" borderId="31" xfId="39" applyFont="1" applyFill="1" applyBorder="1" applyAlignment="1">
      <alignment horizontal="left" vertical="center" wrapText="1" indent="1"/>
    </xf>
    <xf numFmtId="0" fontId="27" fillId="0" borderId="12" xfId="39" applyFont="1" applyFill="1" applyBorder="1" applyAlignment="1">
      <alignment horizontal="left" vertical="center" wrapText="1" indent="1"/>
    </xf>
    <xf numFmtId="0" fontId="27" fillId="0" borderId="54" xfId="39" applyFont="1" applyFill="1" applyBorder="1" applyAlignment="1">
      <alignment horizontal="left" vertical="center" wrapText="1" indent="1"/>
    </xf>
    <xf numFmtId="0" fontId="7" fillId="0" borderId="12" xfId="39" applyFont="1" applyFill="1" applyBorder="1" applyAlignment="1">
      <alignment horizontal="right" vertical="center"/>
    </xf>
    <xf numFmtId="0" fontId="7" fillId="0" borderId="17" xfId="39" applyFont="1" applyFill="1" applyBorder="1" applyAlignment="1">
      <alignment horizontal="right" vertical="center"/>
    </xf>
    <xf numFmtId="0" fontId="7" fillId="0" borderId="13" xfId="39" applyFont="1" applyFill="1" applyBorder="1" applyAlignment="1">
      <alignment horizontal="center" vertical="center" textRotation="90" wrapText="1"/>
    </xf>
    <xf numFmtId="0" fontId="4" fillId="0" borderId="19" xfId="39" applyFont="1" applyFill="1" applyBorder="1" applyAlignment="1">
      <alignment horizontal="center" vertical="center" wrapText="1"/>
    </xf>
    <xf numFmtId="0" fontId="4" fillId="0" borderId="58" xfId="39" applyFont="1" applyFill="1" applyBorder="1" applyAlignment="1">
      <alignment horizontal="center" vertical="center" wrapText="1"/>
    </xf>
    <xf numFmtId="0" fontId="27" fillId="0" borderId="45" xfId="39" applyFont="1" applyFill="1" applyBorder="1" applyAlignment="1">
      <alignment horizontal="left" vertical="center" wrapText="1" indent="1"/>
    </xf>
    <xf numFmtId="0" fontId="27" fillId="0" borderId="21" xfId="39" applyFont="1" applyFill="1" applyBorder="1" applyAlignment="1">
      <alignment horizontal="left" vertical="center" wrapText="1" indent="1"/>
    </xf>
    <xf numFmtId="0" fontId="4" fillId="0" borderId="13" xfId="39" applyFont="1" applyFill="1" applyBorder="1" applyAlignment="1">
      <alignment horizontal="center" vertical="center" textRotation="90" wrapText="1"/>
    </xf>
    <xf numFmtId="0" fontId="7" fillId="0" borderId="19" xfId="39" applyFont="1" applyFill="1" applyBorder="1" applyAlignment="1">
      <alignment horizontal="center" vertical="center" wrapText="1"/>
    </xf>
    <xf numFmtId="0" fontId="7" fillId="0" borderId="58" xfId="39" applyFont="1" applyFill="1" applyBorder="1" applyAlignment="1">
      <alignment horizontal="center" vertical="center" wrapText="1"/>
    </xf>
    <xf numFmtId="3" fontId="27" fillId="0" borderId="12" xfId="31" applyNumberFormat="1" applyFont="1" applyFill="1" applyBorder="1" applyAlignment="1">
      <alignment horizontal="center" vertical="center"/>
    </xf>
    <xf numFmtId="3" fontId="27" fillId="0" borderId="17" xfId="31" applyNumberFormat="1" applyFont="1" applyFill="1" applyBorder="1" applyAlignment="1">
      <alignment horizontal="center" vertical="center"/>
    </xf>
    <xf numFmtId="0" fontId="4" fillId="0" borderId="19" xfId="33" applyFont="1" applyFill="1" applyBorder="1" applyAlignment="1">
      <alignment horizontal="center" vertical="center" textRotation="90" wrapText="1"/>
    </xf>
    <xf numFmtId="0" fontId="4" fillId="0" borderId="58" xfId="33" applyFont="1" applyFill="1" applyBorder="1" applyAlignment="1">
      <alignment horizontal="center" vertical="center" textRotation="90" wrapText="1"/>
    </xf>
    <xf numFmtId="0" fontId="51" fillId="0" borderId="31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51" fillId="0" borderId="70" xfId="0" applyFont="1" applyFill="1" applyBorder="1" applyAlignment="1">
      <alignment horizontal="center" vertical="center" wrapText="1"/>
    </xf>
    <xf numFmtId="0" fontId="51" fillId="0" borderId="83" xfId="0" applyFont="1" applyFill="1" applyBorder="1" applyAlignment="1">
      <alignment horizontal="center" vertical="center" wrapText="1"/>
    </xf>
    <xf numFmtId="0" fontId="51" fillId="0" borderId="90" xfId="0" applyFont="1" applyFill="1" applyBorder="1" applyAlignment="1">
      <alignment horizontal="center" vertical="center" wrapText="1"/>
    </xf>
    <xf numFmtId="0" fontId="51" fillId="0" borderId="73" xfId="0" applyFont="1" applyFill="1" applyBorder="1" applyAlignment="1">
      <alignment horizontal="center" vertical="center" wrapText="1"/>
    </xf>
    <xf numFmtId="0" fontId="51" fillId="0" borderId="87" xfId="0" applyFont="1" applyFill="1" applyBorder="1" applyAlignment="1">
      <alignment horizontal="center" vertical="center" wrapText="1"/>
    </xf>
    <xf numFmtId="0" fontId="51" fillId="0" borderId="89" xfId="0" applyFont="1" applyFill="1" applyBorder="1" applyAlignment="1">
      <alignment horizontal="center" vertical="center" wrapText="1"/>
    </xf>
    <xf numFmtId="0" fontId="51" fillId="0" borderId="86" xfId="0" applyFont="1" applyFill="1" applyBorder="1" applyAlignment="1">
      <alignment horizontal="center" vertical="center"/>
    </xf>
    <xf numFmtId="0" fontId="51" fillId="0" borderId="88" xfId="0" applyFont="1" applyFill="1" applyBorder="1" applyAlignment="1">
      <alignment horizontal="center" vertical="center"/>
    </xf>
    <xf numFmtId="0" fontId="51" fillId="0" borderId="64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1" fillId="0" borderId="64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0" xfId="57" applyFont="1" applyBorder="1" applyAlignment="1">
      <alignment horizontal="left"/>
    </xf>
    <xf numFmtId="0" fontId="51" fillId="0" borderId="31" xfId="57" applyFont="1" applyBorder="1" applyAlignment="1">
      <alignment horizontal="center"/>
    </xf>
    <xf numFmtId="0" fontId="51" fillId="0" borderId="12" xfId="57" applyFont="1" applyBorder="1" applyAlignment="1">
      <alignment horizontal="center"/>
    </xf>
    <xf numFmtId="0" fontId="51" fillId="0" borderId="17" xfId="57" applyFont="1" applyBorder="1" applyAlignment="1">
      <alignment horizontal="center"/>
    </xf>
    <xf numFmtId="0" fontId="51" fillId="0" borderId="31" xfId="57" applyFont="1" applyFill="1" applyBorder="1" applyAlignment="1">
      <alignment horizontal="left" vertical="center" wrapText="1"/>
    </xf>
    <xf numFmtId="0" fontId="51" fillId="0" borderId="12" xfId="57" applyFont="1" applyFill="1" applyBorder="1" applyAlignment="1">
      <alignment horizontal="left" vertical="center" wrapText="1"/>
    </xf>
  </cellXfs>
  <cellStyles count="58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3" xfId="57"/>
    <cellStyle name="normální 4" xfId="29"/>
    <cellStyle name="normální_Investice - opravy 2007 - 14-11-06-HOL (3)1" xfId="30"/>
    <cellStyle name="normální_investice 2005- doprava-upravený2" xfId="31"/>
    <cellStyle name="normální_investice 2005- doprava-upravený2 2" xfId="32"/>
    <cellStyle name="normální_Investice 2005-školství - úprava (probráno se SEK)" xfId="33"/>
    <cellStyle name="normální_Kopie - návrh PD - zahájení v roce 2008 - stav k 23 5 08 (2)" xfId="34"/>
    <cellStyle name="normální_kultura2-upravené priority-3" xfId="35"/>
    <cellStyle name="normální_Požadavky na investice 2005 a plnění 2004-úprava" xfId="36"/>
    <cellStyle name="normální_Sešit1" xfId="37"/>
    <cellStyle name="normální_Sociální - investice a opravy 2009 - sumarizace vč. prior - 10-12-2008" xfId="38"/>
    <cellStyle name="normální_Studie IZ - silnice 2003" xfId="39"/>
    <cellStyle name="normální_Studie IZ - silnice 2003 2" xfId="40"/>
    <cellStyle name="normální_Studie IZ - silnice 2003 3" xfId="56"/>
    <cellStyle name="normální_Zdravotnictví - Návrh investic 2009 15.12.2008" xfId="41"/>
    <cellStyle name="Poznámka" xfId="42" builtinId="10" customBuiltin="1"/>
    <cellStyle name="Propojená buňka" xfId="43" builtinId="24" customBuiltin="1"/>
    <cellStyle name="Správně" xfId="44" builtinId="26" customBuiltin="1"/>
    <cellStyle name="Text upozornění" xfId="45" builtinId="11" customBuiltin="1"/>
    <cellStyle name="Vstup" xfId="46" builtinId="20" customBuiltin="1"/>
    <cellStyle name="Výpočet" xfId="47" builtinId="22" customBuiltin="1"/>
    <cellStyle name="Výstup" xfId="48" builtinId="21" customBuiltin="1"/>
    <cellStyle name="Vysvětlující text" xfId="49" builtinId="53" customBuiltin="1"/>
    <cellStyle name="Zvýraznění 1" xfId="50" builtinId="29" customBuiltin="1"/>
    <cellStyle name="Zvýraznění 2" xfId="51" builtinId="33" customBuiltin="1"/>
    <cellStyle name="Zvýraznění 3" xfId="52" builtinId="37" customBuiltin="1"/>
    <cellStyle name="Zvýraznění 4" xfId="53" builtinId="41" customBuiltin="1"/>
    <cellStyle name="Zvýraznění 5" xfId="54" builtinId="45" customBuiltin="1"/>
    <cellStyle name="Zvýraznění 6" xfId="55" builtinId="49" customBuiltin="1"/>
  </cellStyles>
  <dxfs count="0"/>
  <tableStyles count="0" defaultTableStyle="TableStyleMedium9" defaultPivotStyle="PivotStyleLight16"/>
  <colors>
    <mruColors>
      <color rgb="FFCCFFFF"/>
      <color rgb="FF66FFFF"/>
      <color rgb="FFFF99CC"/>
      <color rgb="FFB2B2B2"/>
      <color rgb="FF969696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2133600</xdr:colOff>
      <xdr:row>13</xdr:row>
      <xdr:rowOff>0</xdr:rowOff>
    </xdr:from>
    <xdr:to>
      <xdr:col>7</xdr:col>
      <xdr:colOff>1905000</xdr:colOff>
      <xdr:row>13</xdr:row>
      <xdr:rowOff>0</xdr:rowOff>
    </xdr:to>
    <xdr:sp macro="" textlink="">
      <xdr:nvSpPr>
        <xdr:cNvPr id="10364" name="Line 68"/>
        <xdr:cNvSpPr>
          <a:spLocks noChangeShapeType="1"/>
        </xdr:cNvSpPr>
      </xdr:nvSpPr>
      <xdr:spPr bwMode="auto">
        <a:xfrm>
          <a:off x="5591175" y="22831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2133600</xdr:colOff>
      <xdr:row>15</xdr:row>
      <xdr:rowOff>0</xdr:rowOff>
    </xdr:from>
    <xdr:to>
      <xdr:col>7</xdr:col>
      <xdr:colOff>1905000</xdr:colOff>
      <xdr:row>15</xdr:row>
      <xdr:rowOff>0</xdr:rowOff>
    </xdr:to>
    <xdr:sp macro="" textlink="">
      <xdr:nvSpPr>
        <xdr:cNvPr id="27817" name="Line 67"/>
        <xdr:cNvSpPr>
          <a:spLocks noChangeShapeType="1"/>
        </xdr:cNvSpPr>
      </xdr:nvSpPr>
      <xdr:spPr bwMode="auto">
        <a:xfrm>
          <a:off x="5591175" y="2315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2133600</xdr:colOff>
      <xdr:row>21</xdr:row>
      <xdr:rowOff>0</xdr:rowOff>
    </xdr:from>
    <xdr:to>
      <xdr:col>7</xdr:col>
      <xdr:colOff>1905000</xdr:colOff>
      <xdr:row>21</xdr:row>
      <xdr:rowOff>0</xdr:rowOff>
    </xdr:to>
    <xdr:sp macro="" textlink="">
      <xdr:nvSpPr>
        <xdr:cNvPr id="27818" name="Line 68"/>
        <xdr:cNvSpPr>
          <a:spLocks noChangeShapeType="1"/>
        </xdr:cNvSpPr>
      </xdr:nvSpPr>
      <xdr:spPr bwMode="auto">
        <a:xfrm>
          <a:off x="5591175" y="24126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29" name="Picture 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30" name="Picture 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31" name="Picture 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2" name="Picture 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33" name="Picture 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34" name="Picture 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5" name="Picture 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36" name="Picture 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37" name="Picture 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8" name="Picture 1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39" name="Picture 1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40" name="Picture 1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1" name="Picture 1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42" name="Picture 1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43" name="Picture 1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4" name="Picture 1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45" name="Picture 1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46" name="Picture 1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7" name="Picture 1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48" name="Picture 2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49" name="Picture 2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0" name="Picture 2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51" name="Picture 2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52" name="Picture 2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3" name="Picture 2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54" name="Picture 2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55" name="Picture 2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6" name="Picture 2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57" name="Picture 2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58" name="Picture 3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9" name="Picture 3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60" name="Picture 3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61" name="Picture 3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62" name="Picture 3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63" name="Picture 3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64" name="Picture 3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66"/>
  <sheetViews>
    <sheetView showGridLines="0" topLeftCell="A13" zoomScale="75" zoomScaleNormal="75" zoomScaleSheetLayoutView="75" workbookViewId="0">
      <selection activeCell="G31" sqref="G31"/>
    </sheetView>
  </sheetViews>
  <sheetFormatPr defaultColWidth="9.140625" defaultRowHeight="12.75" x14ac:dyDescent="0.2"/>
  <cols>
    <col min="1" max="1" width="7" style="26" customWidth="1"/>
    <col min="2" max="2" width="43.28515625" style="26" customWidth="1"/>
    <col min="3" max="3" width="44.5703125" style="26" customWidth="1"/>
    <col min="4" max="4" width="21.28515625" style="26" customWidth="1"/>
    <col min="5" max="5" width="20.140625" style="26" customWidth="1"/>
    <col min="6" max="6" width="20.5703125" style="26" customWidth="1"/>
    <col min="7" max="7" width="23" style="26" customWidth="1"/>
    <col min="8" max="8" width="21.85546875" style="26" customWidth="1"/>
    <col min="9" max="16384" width="9.140625" style="26"/>
  </cols>
  <sheetData>
    <row r="1" spans="1:8" s="115" customFormat="1" ht="25.5" customHeight="1" x14ac:dyDescent="0.3">
      <c r="A1" s="115" t="s">
        <v>73</v>
      </c>
      <c r="E1" s="246"/>
    </row>
    <row r="2" spans="1:8" ht="24" customHeight="1" x14ac:dyDescent="0.3">
      <c r="A2" s="115" t="s">
        <v>74</v>
      </c>
      <c r="E2" s="49"/>
    </row>
    <row r="3" spans="1:8" ht="18.75" customHeight="1" thickBot="1" x14ac:dyDescent="0.3">
      <c r="A3" s="892"/>
      <c r="B3" s="892"/>
      <c r="C3" s="892"/>
      <c r="H3" s="116" t="s">
        <v>14</v>
      </c>
    </row>
    <row r="4" spans="1:8" ht="65.25" customHeight="1" thickBot="1" x14ac:dyDescent="0.25">
      <c r="A4" s="893" t="s">
        <v>55</v>
      </c>
      <c r="B4" s="893"/>
      <c r="C4" s="44" t="s">
        <v>36</v>
      </c>
      <c r="D4" s="95" t="s">
        <v>80</v>
      </c>
      <c r="E4" s="107" t="s">
        <v>32</v>
      </c>
      <c r="F4" s="95" t="s">
        <v>33</v>
      </c>
      <c r="G4" s="95" t="s">
        <v>44</v>
      </c>
      <c r="H4" s="94" t="s">
        <v>63</v>
      </c>
    </row>
    <row r="5" spans="1:8" ht="20.100000000000001" customHeight="1" x14ac:dyDescent="0.2">
      <c r="A5" s="894"/>
      <c r="B5" s="35" t="s">
        <v>29</v>
      </c>
      <c r="C5" s="74" t="s">
        <v>24</v>
      </c>
      <c r="D5" s="40">
        <f>'Š-PD'!O11</f>
        <v>0</v>
      </c>
      <c r="E5" s="40"/>
      <c r="F5" s="40"/>
      <c r="G5" s="40">
        <v>2605</v>
      </c>
      <c r="H5" s="62">
        <f t="shared" ref="H5:H22" si="0">SUM(D5:G5)</f>
        <v>2605</v>
      </c>
    </row>
    <row r="6" spans="1:8" ht="20.100000000000001" customHeight="1" x14ac:dyDescent="0.2">
      <c r="A6" s="895"/>
      <c r="B6" s="35" t="s">
        <v>29</v>
      </c>
      <c r="C6" s="75" t="s">
        <v>15</v>
      </c>
      <c r="D6" s="41">
        <f>'Š-nad 500'!O26</f>
        <v>0</v>
      </c>
      <c r="E6" s="41">
        <f>'Š-nad 500'!P25</f>
        <v>0</v>
      </c>
      <c r="F6" s="41">
        <f>'Š-nad 500'!P11</f>
        <v>0</v>
      </c>
      <c r="G6" s="41">
        <v>33011</v>
      </c>
      <c r="H6" s="62">
        <f t="shared" si="0"/>
        <v>33011</v>
      </c>
    </row>
    <row r="7" spans="1:8" ht="20.100000000000001" customHeight="1" thickBot="1" x14ac:dyDescent="0.25">
      <c r="A7" s="896"/>
      <c r="B7" s="36" t="s">
        <v>29</v>
      </c>
      <c r="C7" s="76" t="s">
        <v>56</v>
      </c>
      <c r="D7" s="42">
        <f>'Š-opr.'!N12</f>
        <v>0</v>
      </c>
      <c r="E7" s="48"/>
      <c r="F7" s="48"/>
      <c r="G7" s="48">
        <v>22384</v>
      </c>
      <c r="H7" s="61">
        <f t="shared" si="0"/>
        <v>22384</v>
      </c>
    </row>
    <row r="8" spans="1:8" ht="20.100000000000001" customHeight="1" thickBot="1" x14ac:dyDescent="0.25">
      <c r="A8" s="889" t="s">
        <v>39</v>
      </c>
      <c r="B8" s="890"/>
      <c r="C8" s="890"/>
      <c r="D8" s="272">
        <f>SUM(D5:D7)</f>
        <v>0</v>
      </c>
      <c r="E8" s="272">
        <f>SUM(E5:E7)</f>
        <v>0</v>
      </c>
      <c r="F8" s="272">
        <f>SUM(F5:F7)</f>
        <v>0</v>
      </c>
      <c r="G8" s="272">
        <f>SUM(G5:G7)</f>
        <v>58000</v>
      </c>
      <c r="H8" s="272">
        <f t="shared" si="0"/>
        <v>58000</v>
      </c>
    </row>
    <row r="9" spans="1:8" ht="20.100000000000001" customHeight="1" x14ac:dyDescent="0.2">
      <c r="A9" s="31"/>
      <c r="B9" s="37" t="s">
        <v>47</v>
      </c>
      <c r="C9" s="77" t="s">
        <v>24</v>
      </c>
      <c r="D9" s="43">
        <v>0</v>
      </c>
      <c r="E9" s="40" t="e">
        <f>'Sociální-PD'!#REF!</f>
        <v>#REF!</v>
      </c>
      <c r="F9" s="40"/>
      <c r="G9" s="40">
        <v>1750</v>
      </c>
      <c r="H9" s="62" t="e">
        <f t="shared" si="0"/>
        <v>#REF!</v>
      </c>
    </row>
    <row r="10" spans="1:8" ht="20.100000000000001" customHeight="1" x14ac:dyDescent="0.2">
      <c r="A10" s="27"/>
      <c r="B10" s="38" t="s">
        <v>47</v>
      </c>
      <c r="C10" s="78" t="s">
        <v>27</v>
      </c>
      <c r="D10" s="41">
        <f>'Sociální-nad 500'!O20</f>
        <v>0</v>
      </c>
      <c r="E10" s="41" t="e">
        <f>'Sociální-nad 500'!#REF!</f>
        <v>#REF!</v>
      </c>
      <c r="F10" s="41">
        <f>'Sociální-nad 500'!M23</f>
        <v>0</v>
      </c>
      <c r="G10" s="41">
        <v>43377</v>
      </c>
      <c r="H10" s="62" t="e">
        <f t="shared" si="0"/>
        <v>#REF!</v>
      </c>
    </row>
    <row r="11" spans="1:8" ht="20.100000000000001" customHeight="1" x14ac:dyDescent="0.2">
      <c r="A11" s="279"/>
      <c r="B11" s="38" t="s">
        <v>47</v>
      </c>
      <c r="C11" s="78" t="s">
        <v>28</v>
      </c>
      <c r="D11" s="41" t="e">
        <f>#REF!</f>
        <v>#REF!</v>
      </c>
      <c r="E11" s="48"/>
      <c r="F11" s="48"/>
      <c r="G11" s="48">
        <v>17353</v>
      </c>
      <c r="H11" s="280" t="e">
        <f t="shared" ref="H11" si="1">SUM(D11:G11)</f>
        <v>#REF!</v>
      </c>
    </row>
    <row r="12" spans="1:8" ht="20.100000000000001" customHeight="1" thickBot="1" x14ac:dyDescent="0.25">
      <c r="A12" s="32"/>
      <c r="B12" s="276" t="s">
        <v>47</v>
      </c>
      <c r="C12" s="277" t="s">
        <v>56</v>
      </c>
      <c r="D12" s="278">
        <f>'Sociální-opravy'!O13</f>
        <v>0</v>
      </c>
      <c r="E12" s="48"/>
      <c r="F12" s="48"/>
      <c r="G12" s="48">
        <v>7520</v>
      </c>
      <c r="H12" s="61">
        <f t="shared" si="0"/>
        <v>7520</v>
      </c>
    </row>
    <row r="13" spans="1:8" ht="20.100000000000001" customHeight="1" thickBot="1" x14ac:dyDescent="0.25">
      <c r="A13" s="889" t="s">
        <v>40</v>
      </c>
      <c r="B13" s="890"/>
      <c r="C13" s="890"/>
      <c r="D13" s="273" t="e">
        <f>SUM(D9:D12)</f>
        <v>#REF!</v>
      </c>
      <c r="E13" s="273" t="e">
        <f>SUM(E9:E12)</f>
        <v>#REF!</v>
      </c>
      <c r="F13" s="273">
        <f>SUM(F9:F12)</f>
        <v>0</v>
      </c>
      <c r="G13" s="273">
        <f>SUM(G9:G12)</f>
        <v>70000</v>
      </c>
      <c r="H13" s="272" t="e">
        <f t="shared" si="0"/>
        <v>#REF!</v>
      </c>
    </row>
    <row r="14" spans="1:8" ht="20.100000000000001" customHeight="1" x14ac:dyDescent="0.2">
      <c r="A14" s="30"/>
      <c r="B14" s="37" t="s">
        <v>51</v>
      </c>
      <c r="C14" s="79" t="s">
        <v>24</v>
      </c>
      <c r="D14" s="43">
        <f>'Kultura-PD'!O11</f>
        <v>0</v>
      </c>
      <c r="E14" s="40"/>
      <c r="F14" s="40"/>
      <c r="G14" s="40">
        <v>1600</v>
      </c>
      <c r="H14" s="62">
        <f t="shared" si="0"/>
        <v>1600</v>
      </c>
    </row>
    <row r="15" spans="1:8" ht="20.100000000000001" customHeight="1" x14ac:dyDescent="0.2">
      <c r="A15" s="27"/>
      <c r="B15" s="38" t="s">
        <v>51</v>
      </c>
      <c r="C15" s="78" t="s">
        <v>27</v>
      </c>
      <c r="D15" s="41">
        <f>'Kultura-nad 500'!O13</f>
        <v>0</v>
      </c>
      <c r="E15" s="41">
        <v>0</v>
      </c>
      <c r="F15" s="41" t="e">
        <f>Souhrn!#REF!</f>
        <v>#REF!</v>
      </c>
      <c r="G15" s="41">
        <v>18635</v>
      </c>
      <c r="H15" s="62" t="e">
        <f t="shared" si="0"/>
        <v>#REF!</v>
      </c>
    </row>
    <row r="16" spans="1:8" ht="20.100000000000001" customHeight="1" thickBot="1" x14ac:dyDescent="0.25">
      <c r="A16" s="27"/>
      <c r="B16" s="39" t="s">
        <v>51</v>
      </c>
      <c r="C16" s="45" t="s">
        <v>28</v>
      </c>
      <c r="D16" s="42" t="e">
        <f>#REF!</f>
        <v>#REF!</v>
      </c>
      <c r="E16" s="48"/>
      <c r="F16" s="48"/>
      <c r="G16" s="48">
        <v>2765</v>
      </c>
      <c r="H16" s="61" t="e">
        <f t="shared" si="0"/>
        <v>#REF!</v>
      </c>
    </row>
    <row r="17" spans="1:11" ht="20.100000000000001" customHeight="1" thickBot="1" x14ac:dyDescent="0.25">
      <c r="A17" s="889" t="s">
        <v>41</v>
      </c>
      <c r="B17" s="890"/>
      <c r="C17" s="891"/>
      <c r="D17" s="272" t="e">
        <f>SUM(D14:D16)</f>
        <v>#REF!</v>
      </c>
      <c r="E17" s="272">
        <f>SUM(E14:E16)</f>
        <v>0</v>
      </c>
      <c r="F17" s="272" t="e">
        <f>SUM(F14:F16)</f>
        <v>#REF!</v>
      </c>
      <c r="G17" s="272">
        <f>SUM(G14:G16)</f>
        <v>23000</v>
      </c>
      <c r="H17" s="272" t="e">
        <f t="shared" si="0"/>
        <v>#REF!</v>
      </c>
    </row>
    <row r="18" spans="1:11" ht="20.100000000000001" customHeight="1" x14ac:dyDescent="0.2">
      <c r="A18" s="31"/>
      <c r="B18" s="37" t="s">
        <v>52</v>
      </c>
      <c r="C18" s="77" t="s">
        <v>24</v>
      </c>
      <c r="D18" s="43">
        <v>0</v>
      </c>
      <c r="E18" s="40">
        <v>0</v>
      </c>
      <c r="F18" s="40"/>
      <c r="G18" s="40">
        <v>500</v>
      </c>
      <c r="H18" s="62">
        <f t="shared" si="0"/>
        <v>500</v>
      </c>
    </row>
    <row r="19" spans="1:11" ht="20.100000000000001" customHeight="1" x14ac:dyDescent="0.2">
      <c r="A19" s="27"/>
      <c r="B19" s="38" t="s">
        <v>52</v>
      </c>
      <c r="C19" s="78" t="s">
        <v>64</v>
      </c>
      <c r="D19" s="41">
        <f>Doprava!P12</f>
        <v>0</v>
      </c>
      <c r="E19" s="41" t="e">
        <f>Doprava!#REF!</f>
        <v>#REF!</v>
      </c>
      <c r="F19" s="41"/>
      <c r="G19" s="41">
        <v>29500</v>
      </c>
      <c r="H19" s="62" t="e">
        <f t="shared" si="0"/>
        <v>#REF!</v>
      </c>
    </row>
    <row r="20" spans="1:11" ht="20.100000000000001" customHeight="1" thickBot="1" x14ac:dyDescent="0.25">
      <c r="A20" s="32"/>
      <c r="B20" s="39" t="s">
        <v>52</v>
      </c>
      <c r="C20" s="80" t="s">
        <v>65</v>
      </c>
      <c r="D20" s="48"/>
      <c r="E20" s="48"/>
      <c r="F20" s="48"/>
      <c r="G20" s="48">
        <v>70000</v>
      </c>
      <c r="H20" s="61">
        <f t="shared" si="0"/>
        <v>70000</v>
      </c>
    </row>
    <row r="21" spans="1:11" ht="20.100000000000001" customHeight="1" thickBot="1" x14ac:dyDescent="0.25">
      <c r="A21" s="889" t="s">
        <v>43</v>
      </c>
      <c r="B21" s="890"/>
      <c r="C21" s="891"/>
      <c r="D21" s="272">
        <f>SUM(D18:D20)</f>
        <v>0</v>
      </c>
      <c r="E21" s="272" t="e">
        <f>SUM(E18:E20)</f>
        <v>#REF!</v>
      </c>
      <c r="F21" s="272">
        <f>SUM(F18:F20)</f>
        <v>0</v>
      </c>
      <c r="G21" s="272">
        <f>SUM(G18:G20)</f>
        <v>100000</v>
      </c>
      <c r="H21" s="272" t="e">
        <f t="shared" si="0"/>
        <v>#REF!</v>
      </c>
    </row>
    <row r="22" spans="1:11" ht="20.100000000000001" customHeight="1" x14ac:dyDescent="0.2">
      <c r="A22" s="31"/>
      <c r="B22" s="37" t="s">
        <v>25</v>
      </c>
      <c r="C22" s="79" t="s">
        <v>24</v>
      </c>
      <c r="D22" s="40">
        <v>0</v>
      </c>
      <c r="E22" s="40"/>
      <c r="F22" s="40"/>
      <c r="G22" s="40">
        <v>350</v>
      </c>
      <c r="H22" s="62">
        <f t="shared" si="0"/>
        <v>350</v>
      </c>
    </row>
    <row r="23" spans="1:11" ht="20.100000000000001" customHeight="1" x14ac:dyDescent="0.2">
      <c r="A23" s="27"/>
      <c r="B23" s="38" t="s">
        <v>25</v>
      </c>
      <c r="C23" s="78" t="s">
        <v>27</v>
      </c>
      <c r="D23" s="41">
        <f>'Zdr.-nad 500'!O11</f>
        <v>0</v>
      </c>
      <c r="E23" s="41"/>
      <c r="F23" s="41"/>
      <c r="G23" s="41">
        <v>18024</v>
      </c>
      <c r="H23" s="62">
        <f>SUM(D23:G23)</f>
        <v>18024</v>
      </c>
    </row>
    <row r="24" spans="1:11" ht="20.100000000000001" customHeight="1" x14ac:dyDescent="0.2">
      <c r="A24" s="27"/>
      <c r="B24" s="38" t="s">
        <v>25</v>
      </c>
      <c r="C24" s="78" t="s">
        <v>28</v>
      </c>
      <c r="D24" s="41" t="e">
        <f>#REF!</f>
        <v>#REF!</v>
      </c>
      <c r="E24" s="41"/>
      <c r="F24" s="41"/>
      <c r="G24" s="41">
        <v>4600</v>
      </c>
      <c r="H24" s="62" t="e">
        <f t="shared" ref="H24:H29" si="2">SUM(D24:G24)</f>
        <v>#REF!</v>
      </c>
    </row>
    <row r="25" spans="1:11" ht="20.100000000000001" customHeight="1" thickBot="1" x14ac:dyDescent="0.25">
      <c r="A25" s="32"/>
      <c r="B25" s="36" t="s">
        <v>46</v>
      </c>
      <c r="C25" s="76" t="s">
        <v>66</v>
      </c>
      <c r="D25" s="42">
        <v>0</v>
      </c>
      <c r="E25" s="48"/>
      <c r="F25" s="48"/>
      <c r="G25" s="48">
        <v>0</v>
      </c>
      <c r="H25" s="61">
        <f t="shared" si="2"/>
        <v>0</v>
      </c>
    </row>
    <row r="26" spans="1:11" ht="20.100000000000001" customHeight="1" thickBot="1" x14ac:dyDescent="0.25">
      <c r="A26" s="889" t="s">
        <v>42</v>
      </c>
      <c r="B26" s="890"/>
      <c r="C26" s="890"/>
      <c r="D26" s="272" t="e">
        <f>SUM(D22:D25)</f>
        <v>#REF!</v>
      </c>
      <c r="E26" s="272">
        <f>SUM(E22:E25)</f>
        <v>0</v>
      </c>
      <c r="F26" s="272">
        <f>SUM(F22:F25)</f>
        <v>0</v>
      </c>
      <c r="G26" s="272">
        <f>SUM(G22:G25)</f>
        <v>22974</v>
      </c>
      <c r="H26" s="272" t="e">
        <f t="shared" si="2"/>
        <v>#REF!</v>
      </c>
    </row>
    <row r="27" spans="1:11" ht="20.100000000000001" customHeight="1" thickBot="1" x14ac:dyDescent="0.25">
      <c r="A27" s="117" t="s">
        <v>67</v>
      </c>
      <c r="B27" s="119"/>
      <c r="C27" s="120"/>
      <c r="D27" s="118">
        <v>0</v>
      </c>
      <c r="E27" s="118"/>
      <c r="F27" s="118"/>
      <c r="G27" s="118">
        <v>4400</v>
      </c>
      <c r="H27" s="118">
        <f t="shared" si="2"/>
        <v>4400</v>
      </c>
    </row>
    <row r="28" spans="1:11" ht="20.100000000000001" customHeight="1" thickBot="1" x14ac:dyDescent="0.25">
      <c r="A28" s="117" t="s">
        <v>50</v>
      </c>
      <c r="B28" s="119"/>
      <c r="C28" s="120"/>
      <c r="D28" s="118">
        <v>0</v>
      </c>
      <c r="E28" s="118"/>
      <c r="F28" s="118"/>
      <c r="G28" s="118">
        <v>2400</v>
      </c>
      <c r="H28" s="118">
        <f t="shared" si="2"/>
        <v>2400</v>
      </c>
    </row>
    <row r="29" spans="1:11" ht="20.100000000000001" customHeight="1" thickBot="1" x14ac:dyDescent="0.25">
      <c r="A29" s="117" t="s">
        <v>49</v>
      </c>
      <c r="B29" s="119"/>
      <c r="C29" s="120"/>
      <c r="D29" s="118">
        <v>0</v>
      </c>
      <c r="E29" s="118"/>
      <c r="F29" s="118"/>
      <c r="G29" s="118">
        <v>2200</v>
      </c>
      <c r="H29" s="118">
        <f t="shared" si="2"/>
        <v>2200</v>
      </c>
    </row>
    <row r="30" spans="1:11" ht="30.75" customHeight="1" thickBot="1" x14ac:dyDescent="0.25">
      <c r="A30" s="897" t="s">
        <v>59</v>
      </c>
      <c r="B30" s="898"/>
      <c r="C30" s="328"/>
      <c r="D30" s="118" t="e">
        <f>D8+D13+D17+D21+D26+D27+D28+D29</f>
        <v>#REF!</v>
      </c>
      <c r="E30" s="118" t="e">
        <f>E8+E13+E17+E21+E26+E27+E28+E29</f>
        <v>#REF!</v>
      </c>
      <c r="F30" s="118" t="e">
        <f>F8+F13+F17+F21+F26+F27+F28+F29</f>
        <v>#REF!</v>
      </c>
      <c r="G30" s="118">
        <f>G8+G13+G17+G21+G26+G27+G28+G29</f>
        <v>282974</v>
      </c>
      <c r="H30" s="118" t="e">
        <f>H8+H13+H17+H21+H26+H27+H28+H29</f>
        <v>#REF!</v>
      </c>
      <c r="K30" s="49"/>
    </row>
    <row r="31" spans="1:11" ht="13.5" thickBot="1" x14ac:dyDescent="0.25"/>
    <row r="32" spans="1:11" ht="56.25" customHeight="1" thickBot="1" x14ac:dyDescent="0.35">
      <c r="A32" s="356" t="s">
        <v>79</v>
      </c>
      <c r="B32" s="119"/>
      <c r="C32" s="357"/>
      <c r="D32" s="95" t="s">
        <v>80</v>
      </c>
      <c r="E32" s="107" t="s">
        <v>32</v>
      </c>
      <c r="F32" s="95" t="s">
        <v>33</v>
      </c>
      <c r="G32" s="95" t="s">
        <v>44</v>
      </c>
      <c r="H32" s="94" t="s">
        <v>63</v>
      </c>
    </row>
    <row r="33" spans="1:9" s="331" customFormat="1" ht="18" x14ac:dyDescent="0.25">
      <c r="A33" s="339" t="s">
        <v>81</v>
      </c>
      <c r="B33" s="340"/>
      <c r="C33" s="341"/>
      <c r="D33" s="342"/>
      <c r="E33" s="342">
        <v>58000</v>
      </c>
      <c r="F33" s="342"/>
      <c r="G33" s="342">
        <v>-58000</v>
      </c>
      <c r="H33" s="342">
        <f>SUM(D33:G33)</f>
        <v>0</v>
      </c>
    </row>
    <row r="34" spans="1:9" s="331" customFormat="1" ht="18" x14ac:dyDescent="0.25">
      <c r="A34" s="343" t="s">
        <v>82</v>
      </c>
      <c r="B34" s="344"/>
      <c r="C34" s="335"/>
      <c r="D34" s="337"/>
      <c r="E34" s="337">
        <v>70000</v>
      </c>
      <c r="F34" s="337"/>
      <c r="G34" s="337">
        <v>-70000</v>
      </c>
      <c r="H34" s="337">
        <f t="shared" ref="H34:H40" si="3">SUM(D34:G34)</f>
        <v>0</v>
      </c>
    </row>
    <row r="35" spans="1:9" s="331" customFormat="1" ht="18" x14ac:dyDescent="0.25">
      <c r="A35" s="343" t="s">
        <v>83</v>
      </c>
      <c r="B35" s="344"/>
      <c r="C35" s="335"/>
      <c r="D35" s="337"/>
      <c r="E35" s="337">
        <v>23000</v>
      </c>
      <c r="F35" s="337"/>
      <c r="G35" s="337">
        <v>-23000</v>
      </c>
      <c r="H35" s="337">
        <f t="shared" si="3"/>
        <v>0</v>
      </c>
    </row>
    <row r="36" spans="1:9" s="331" customFormat="1" ht="18" x14ac:dyDescent="0.25">
      <c r="A36" s="343" t="s">
        <v>84</v>
      </c>
      <c r="B36" s="344"/>
      <c r="C36" s="335"/>
      <c r="D36" s="337"/>
      <c r="E36" s="337">
        <f>500+9200+14500</f>
        <v>24200</v>
      </c>
      <c r="F36" s="337">
        <f>50667+12500</f>
        <v>63167</v>
      </c>
      <c r="G36" s="337">
        <f>-14500-9200-63167-500</f>
        <v>-87367</v>
      </c>
      <c r="H36" s="337">
        <f t="shared" si="3"/>
        <v>0</v>
      </c>
    </row>
    <row r="37" spans="1:9" s="330" customFormat="1" ht="18" x14ac:dyDescent="0.25">
      <c r="A37" s="343" t="s">
        <v>85</v>
      </c>
      <c r="B37" s="344"/>
      <c r="C37" s="335"/>
      <c r="D37" s="337"/>
      <c r="E37" s="337">
        <v>22974</v>
      </c>
      <c r="F37" s="337"/>
      <c r="G37" s="337">
        <v>-22974</v>
      </c>
      <c r="H37" s="337">
        <f t="shared" si="3"/>
        <v>0</v>
      </c>
    </row>
    <row r="38" spans="1:9" ht="18" x14ac:dyDescent="0.25">
      <c r="A38" s="343" t="s">
        <v>67</v>
      </c>
      <c r="B38" s="344"/>
      <c r="C38" s="335"/>
      <c r="D38" s="337"/>
      <c r="E38" s="337">
        <v>4400</v>
      </c>
      <c r="F38" s="337"/>
      <c r="G38" s="337">
        <v>-4400</v>
      </c>
      <c r="H38" s="337">
        <f t="shared" si="3"/>
        <v>0</v>
      </c>
    </row>
    <row r="39" spans="1:9" ht="18" x14ac:dyDescent="0.25">
      <c r="A39" s="343" t="s">
        <v>50</v>
      </c>
      <c r="B39" s="344"/>
      <c r="C39" s="335"/>
      <c r="D39" s="337"/>
      <c r="E39" s="337">
        <v>2400</v>
      </c>
      <c r="F39" s="337"/>
      <c r="G39" s="337">
        <v>-2400</v>
      </c>
      <c r="H39" s="337">
        <f t="shared" si="3"/>
        <v>0</v>
      </c>
    </row>
    <row r="40" spans="1:9" ht="18" x14ac:dyDescent="0.25">
      <c r="A40" s="345" t="s">
        <v>49</v>
      </c>
      <c r="B40" s="333"/>
      <c r="C40" s="336"/>
      <c r="D40" s="338"/>
      <c r="E40" s="338">
        <v>2200</v>
      </c>
      <c r="F40" s="338"/>
      <c r="G40" s="338">
        <v>-2200</v>
      </c>
      <c r="H40" s="338">
        <f t="shared" si="3"/>
        <v>0</v>
      </c>
    </row>
    <row r="41" spans="1:9" s="334" customFormat="1" ht="18.75" thickBot="1" x14ac:dyDescent="0.3">
      <c r="A41" s="346" t="s">
        <v>59</v>
      </c>
      <c r="B41" s="347"/>
      <c r="C41" s="348"/>
      <c r="D41" s="349">
        <f>SUM(D33:D40)</f>
        <v>0</v>
      </c>
      <c r="E41" s="349">
        <f t="shared" ref="E41:H41" si="4">SUM(E33:E40)</f>
        <v>207174</v>
      </c>
      <c r="F41" s="349">
        <f t="shared" si="4"/>
        <v>63167</v>
      </c>
      <c r="G41" s="349">
        <f t="shared" si="4"/>
        <v>-270341</v>
      </c>
      <c r="H41" s="349">
        <f t="shared" si="4"/>
        <v>0</v>
      </c>
    </row>
    <row r="42" spans="1:9" ht="18.75" thickBot="1" x14ac:dyDescent="0.3">
      <c r="A42" s="331"/>
      <c r="B42" s="331"/>
      <c r="C42" s="331"/>
      <c r="D42" s="332"/>
      <c r="E42" s="332"/>
      <c r="F42" s="332"/>
      <c r="G42" s="332"/>
      <c r="H42" s="332"/>
    </row>
    <row r="43" spans="1:9" s="334" customFormat="1" ht="24" thickBot="1" x14ac:dyDescent="0.4">
      <c r="A43" s="351" t="s">
        <v>86</v>
      </c>
      <c r="B43" s="352"/>
      <c r="C43" s="352"/>
      <c r="D43" s="353" t="e">
        <f>D30+D41</f>
        <v>#REF!</v>
      </c>
      <c r="E43" s="354" t="e">
        <f t="shared" ref="E43:H43" si="5">E30+E41</f>
        <v>#REF!</v>
      </c>
      <c r="F43" s="355" t="e">
        <f t="shared" si="5"/>
        <v>#REF!</v>
      </c>
      <c r="G43" s="353">
        <f t="shared" si="5"/>
        <v>12633</v>
      </c>
      <c r="H43" s="354" t="e">
        <f t="shared" si="5"/>
        <v>#REF!</v>
      </c>
      <c r="I43" s="350"/>
    </row>
    <row r="44" spans="1:9" x14ac:dyDescent="0.2">
      <c r="D44" s="49"/>
      <c r="E44" s="49"/>
      <c r="F44" s="49"/>
      <c r="G44" s="49"/>
    </row>
    <row r="45" spans="1:9" x14ac:dyDescent="0.2">
      <c r="D45" s="49"/>
      <c r="E45" s="49"/>
      <c r="F45" s="49"/>
      <c r="G45" s="49"/>
    </row>
    <row r="46" spans="1:9" x14ac:dyDescent="0.2">
      <c r="D46" s="49"/>
      <c r="E46" s="49"/>
      <c r="F46" s="49"/>
      <c r="G46" s="49"/>
    </row>
    <row r="47" spans="1:9" x14ac:dyDescent="0.2">
      <c r="D47" s="49"/>
      <c r="E47" s="49"/>
      <c r="F47" s="49"/>
      <c r="G47" s="49"/>
    </row>
    <row r="48" spans="1:9" x14ac:dyDescent="0.2">
      <c r="D48" s="49"/>
      <c r="E48" s="49"/>
      <c r="F48" s="49"/>
      <c r="G48" s="49"/>
    </row>
    <row r="49" spans="1:8" x14ac:dyDescent="0.2">
      <c r="D49" s="49"/>
      <c r="E49" s="49"/>
      <c r="F49" s="49"/>
      <c r="G49" s="49"/>
    </row>
    <row r="50" spans="1:8" x14ac:dyDescent="0.2">
      <c r="D50" s="49"/>
      <c r="E50" s="49"/>
      <c r="F50" s="49"/>
      <c r="G50" s="49"/>
    </row>
    <row r="51" spans="1:8" x14ac:dyDescent="0.2">
      <c r="D51" s="49"/>
      <c r="E51" s="49"/>
      <c r="F51" s="49"/>
      <c r="G51" s="49"/>
    </row>
    <row r="52" spans="1:8" x14ac:dyDescent="0.2">
      <c r="D52" s="49"/>
      <c r="E52" s="49"/>
      <c r="F52" s="49"/>
      <c r="G52" s="49"/>
    </row>
    <row r="53" spans="1:8" x14ac:dyDescent="0.2">
      <c r="D53" s="49"/>
      <c r="E53" s="49"/>
      <c r="F53" s="49"/>
      <c r="G53" s="49"/>
    </row>
    <row r="54" spans="1:8" x14ac:dyDescent="0.2">
      <c r="D54" s="49"/>
      <c r="E54" s="49"/>
      <c r="F54" s="49"/>
      <c r="G54" s="49"/>
    </row>
    <row r="55" spans="1:8" x14ac:dyDescent="0.2">
      <c r="D55" s="49"/>
      <c r="E55" s="49"/>
      <c r="F55" s="49"/>
      <c r="G55" s="49"/>
    </row>
    <row r="56" spans="1:8" x14ac:dyDescent="0.2">
      <c r="D56" s="49"/>
      <c r="E56" s="49"/>
      <c r="F56" s="49"/>
      <c r="G56" s="49"/>
    </row>
    <row r="57" spans="1:8" x14ac:dyDescent="0.2">
      <c r="D57" s="49"/>
      <c r="E57" s="49"/>
      <c r="F57" s="49"/>
      <c r="G57" s="49"/>
    </row>
    <row r="58" spans="1:8" x14ac:dyDescent="0.2">
      <c r="D58" s="49"/>
      <c r="E58" s="49"/>
      <c r="F58" s="49"/>
      <c r="G58" s="49"/>
    </row>
    <row r="59" spans="1:8" x14ac:dyDescent="0.2">
      <c r="D59" s="49"/>
      <c r="E59" s="49"/>
      <c r="F59" s="49"/>
      <c r="G59" s="49"/>
    </row>
    <row r="60" spans="1:8" s="121" customFormat="1" ht="14.25" x14ac:dyDescent="0.2">
      <c r="A60" s="899" t="s">
        <v>72</v>
      </c>
      <c r="B60" s="900"/>
      <c r="C60" s="900"/>
      <c r="D60" s="900"/>
      <c r="E60" s="900"/>
      <c r="F60" s="900"/>
      <c r="G60" s="900"/>
      <c r="H60" s="900"/>
    </row>
    <row r="61" spans="1:8" s="121" customFormat="1" ht="14.25" x14ac:dyDescent="0.2">
      <c r="A61" s="900"/>
      <c r="B61" s="900"/>
      <c r="C61" s="900"/>
      <c r="D61" s="900"/>
      <c r="E61" s="900"/>
      <c r="F61" s="900"/>
      <c r="G61" s="900"/>
      <c r="H61" s="900"/>
    </row>
    <row r="62" spans="1:8" s="121" customFormat="1" ht="22.5" customHeight="1" x14ac:dyDescent="0.2">
      <c r="A62" s="900"/>
      <c r="B62" s="900"/>
      <c r="C62" s="900"/>
      <c r="D62" s="900"/>
      <c r="E62" s="900"/>
      <c r="F62" s="900"/>
      <c r="G62" s="900"/>
      <c r="H62" s="900"/>
    </row>
    <row r="63" spans="1:8" s="121" customFormat="1" ht="15" x14ac:dyDescent="0.2">
      <c r="A63" s="122"/>
      <c r="B63" s="122"/>
      <c r="C63" s="122"/>
      <c r="D63" s="122"/>
      <c r="E63" s="122"/>
      <c r="F63" s="122"/>
      <c r="G63" s="122"/>
      <c r="H63" s="122"/>
    </row>
    <row r="64" spans="1:8" s="121" customFormat="1" ht="14.25" x14ac:dyDescent="0.2">
      <c r="A64" s="901" t="s">
        <v>75</v>
      </c>
      <c r="B64" s="900"/>
      <c r="C64" s="900"/>
      <c r="D64" s="900"/>
      <c r="E64" s="900"/>
      <c r="F64" s="900"/>
      <c r="G64" s="900"/>
      <c r="H64" s="900"/>
    </row>
    <row r="65" spans="1:8" s="121" customFormat="1" ht="19.5" customHeight="1" x14ac:dyDescent="0.2">
      <c r="A65" s="900"/>
      <c r="B65" s="900"/>
      <c r="C65" s="900"/>
      <c r="D65" s="900"/>
      <c r="E65" s="900"/>
      <c r="F65" s="900"/>
      <c r="G65" s="900"/>
      <c r="H65" s="900"/>
    </row>
    <row r="66" spans="1:8" s="121" customFormat="1" ht="14.25" x14ac:dyDescent="0.2"/>
  </sheetData>
  <mergeCells count="11">
    <mergeCell ref="A21:C21"/>
    <mergeCell ref="A26:C26"/>
    <mergeCell ref="A30:B30"/>
    <mergeCell ref="A60:H62"/>
    <mergeCell ref="A64:H65"/>
    <mergeCell ref="A17:C17"/>
    <mergeCell ref="A3:C3"/>
    <mergeCell ref="A4:B4"/>
    <mergeCell ref="A5:A7"/>
    <mergeCell ref="A8:C8"/>
    <mergeCell ref="A13:C13"/>
  </mergeCells>
  <pageMargins left="0.78740157480314965" right="0.78740157480314965" top="0.6692913385826772" bottom="0.86614173228346458" header="0.27559055118110237" footer="0.39370078740157483"/>
  <pageSetup paperSize="9" scale="52" firstPageNumber="129" orientation="landscape" useFirstPageNumber="1" r:id="rId1"/>
  <headerFooter alignWithMargins="0">
    <oddFooter>&amp;L&amp;"Arial,Kurzíva"Zastupitelstvo Olomouckého kraje 13.12.2010
8. - Rozpočet Olomouckéh kraje 2011 - návrh rozpočtu
Příloha č. 4b): Návrh nových investičních akcí v roce 2011&amp;RStrana &amp;P (celkem 170)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BH11"/>
  <sheetViews>
    <sheetView tabSelected="1" zoomScale="70" zoomScaleNormal="70" zoomScalePageLayoutView="75" workbookViewId="0">
      <selection activeCell="F23" sqref="F23"/>
    </sheetView>
  </sheetViews>
  <sheetFormatPr defaultColWidth="29.7109375" defaultRowHeight="12.75" outlineLevelCol="1" x14ac:dyDescent="0.2"/>
  <cols>
    <col min="1" max="1" width="5.42578125" style="10" customWidth="1"/>
    <col min="2" max="2" width="4.42578125" style="158" customWidth="1"/>
    <col min="3" max="3" width="13.85546875" style="158" hidden="1" customWidth="1" outlineLevel="1"/>
    <col min="4" max="5" width="5.85546875" style="158" hidden="1" customWidth="1" outlineLevel="1"/>
    <col min="6" max="6" width="6.7109375" style="158" customWidth="1" collapsed="1"/>
    <col min="7" max="7" width="41.42578125" style="10" customWidth="1"/>
    <col min="8" max="8" width="51.85546875" style="10" customWidth="1"/>
    <col min="9" max="9" width="8.85546875" style="158" customWidth="1"/>
    <col min="10" max="10" width="12.85546875" style="158" customWidth="1"/>
    <col min="11" max="11" width="13.85546875" style="164" customWidth="1"/>
    <col min="12" max="12" width="13.7109375" style="165" customWidth="1"/>
    <col min="13" max="13" width="12.7109375" style="165" customWidth="1"/>
    <col min="14" max="14" width="15" style="158" customWidth="1"/>
    <col min="15" max="15" width="12.7109375" style="164" customWidth="1"/>
    <col min="16" max="16" width="16.28515625" style="164" customWidth="1"/>
    <col min="17" max="17" width="14.42578125" style="164" customWidth="1"/>
    <col min="18" max="18" width="15.85546875" style="411" customWidth="1"/>
    <col min="19" max="31" width="29.7109375" style="10" customWidth="1"/>
    <col min="32" max="16384" width="29.7109375" style="10"/>
  </cols>
  <sheetData>
    <row r="1" spans="1:60" s="51" customFormat="1" ht="18" x14ac:dyDescent="0.25">
      <c r="A1" s="139" t="s">
        <v>207</v>
      </c>
      <c r="B1" s="156"/>
      <c r="C1" s="156"/>
      <c r="D1" s="156"/>
      <c r="E1" s="156"/>
      <c r="F1" s="156"/>
      <c r="G1" s="157"/>
      <c r="H1" s="156"/>
      <c r="I1" s="158"/>
      <c r="J1" s="159"/>
      <c r="K1" s="159"/>
      <c r="L1" s="160"/>
      <c r="M1" s="156"/>
      <c r="N1" s="156"/>
      <c r="O1" s="156"/>
      <c r="P1" s="156"/>
      <c r="Q1" s="156"/>
      <c r="R1" s="410"/>
    </row>
    <row r="2" spans="1:60" s="51" customFormat="1" ht="15.75" x14ac:dyDescent="0.25">
      <c r="A2" s="146" t="s">
        <v>10</v>
      </c>
      <c r="B2" s="146"/>
      <c r="C2" s="146"/>
      <c r="D2" s="146"/>
      <c r="E2" s="146"/>
      <c r="F2" s="146" t="s">
        <v>11</v>
      </c>
      <c r="H2" s="154" t="s">
        <v>12</v>
      </c>
      <c r="I2" s="158"/>
      <c r="J2" s="146"/>
      <c r="K2" s="146"/>
      <c r="L2" s="161"/>
      <c r="M2" s="146"/>
      <c r="N2" s="146"/>
      <c r="O2" s="146"/>
      <c r="P2" s="146"/>
      <c r="Q2" s="146"/>
      <c r="R2" s="410"/>
    </row>
    <row r="3" spans="1:60" s="51" customFormat="1" ht="17.25" customHeight="1" x14ac:dyDescent="0.2">
      <c r="A3" s="146"/>
      <c r="B3" s="146"/>
      <c r="C3" s="146"/>
      <c r="D3" s="146"/>
      <c r="E3" s="146"/>
      <c r="F3" s="146" t="s">
        <v>13</v>
      </c>
      <c r="H3" s="146"/>
      <c r="I3" s="158"/>
      <c r="J3" s="146"/>
      <c r="K3" s="146"/>
      <c r="L3" s="161"/>
      <c r="M3" s="146"/>
      <c r="N3" s="146"/>
      <c r="O3" s="146"/>
      <c r="P3" s="146"/>
      <c r="Q3" s="146"/>
      <c r="R3" s="410"/>
    </row>
    <row r="4" spans="1:60" s="146" customFormat="1" ht="15" thickBot="1" x14ac:dyDescent="0.25">
      <c r="G4" s="145"/>
      <c r="Q4" s="33" t="s">
        <v>14</v>
      </c>
      <c r="R4" s="424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</row>
    <row r="5" spans="1:60" ht="36" customHeight="1" thickBot="1" x14ac:dyDescent="0.25">
      <c r="A5" s="314" t="s">
        <v>51</v>
      </c>
      <c r="B5" s="315"/>
      <c r="C5" s="315"/>
      <c r="D5" s="315"/>
      <c r="E5" s="315"/>
      <c r="F5" s="879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6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</row>
    <row r="6" spans="1:60" ht="36" customHeight="1" thickBot="1" x14ac:dyDescent="0.25">
      <c r="A6" s="991" t="s">
        <v>93</v>
      </c>
      <c r="B6" s="992"/>
      <c r="C6" s="992"/>
      <c r="D6" s="992"/>
      <c r="E6" s="992"/>
      <c r="F6" s="992"/>
      <c r="G6" s="992"/>
      <c r="H6" s="992"/>
      <c r="I6" s="992"/>
      <c r="J6" s="992"/>
      <c r="K6" s="992"/>
      <c r="L6" s="992"/>
      <c r="M6" s="992"/>
      <c r="N6" s="992"/>
      <c r="O6" s="992"/>
      <c r="P6" s="992"/>
      <c r="Q6" s="993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</row>
    <row r="7" spans="1:60" ht="27.75" customHeight="1" thickBot="1" x14ac:dyDescent="0.25">
      <c r="A7" s="975" t="s">
        <v>26</v>
      </c>
      <c r="B7" s="975" t="s">
        <v>16</v>
      </c>
      <c r="C7" s="960" t="s">
        <v>5</v>
      </c>
      <c r="D7" s="960" t="s">
        <v>4</v>
      </c>
      <c r="E7" s="960" t="s">
        <v>6</v>
      </c>
      <c r="F7" s="941" t="s">
        <v>180</v>
      </c>
      <c r="G7" s="960" t="s">
        <v>17</v>
      </c>
      <c r="H7" s="971" t="s">
        <v>18</v>
      </c>
      <c r="I7" s="973" t="s">
        <v>19</v>
      </c>
      <c r="J7" s="971" t="s">
        <v>20</v>
      </c>
      <c r="K7" s="962" t="s">
        <v>21</v>
      </c>
      <c r="L7" s="962" t="s">
        <v>22</v>
      </c>
      <c r="M7" s="1029" t="s">
        <v>184</v>
      </c>
      <c r="N7" s="1030" t="s">
        <v>185</v>
      </c>
      <c r="O7" s="1031"/>
      <c r="P7" s="1031"/>
      <c r="Q7" s="1032" t="s">
        <v>186</v>
      </c>
      <c r="R7" s="911" t="s">
        <v>138</v>
      </c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</row>
    <row r="8" spans="1:60" ht="60" customHeight="1" thickBot="1" x14ac:dyDescent="0.25">
      <c r="A8" s="1033"/>
      <c r="B8" s="1033"/>
      <c r="C8" s="983"/>
      <c r="D8" s="983"/>
      <c r="E8" s="983"/>
      <c r="F8" s="942"/>
      <c r="G8" s="983"/>
      <c r="H8" s="1001"/>
      <c r="I8" s="990"/>
      <c r="J8" s="1001"/>
      <c r="K8" s="1003"/>
      <c r="L8" s="1003"/>
      <c r="M8" s="1003"/>
      <c r="N8" s="130" t="s">
        <v>31</v>
      </c>
      <c r="O8" s="130" t="s">
        <v>53</v>
      </c>
      <c r="P8" s="361" t="s">
        <v>54</v>
      </c>
      <c r="Q8" s="940"/>
      <c r="R8" s="1006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</row>
    <row r="9" spans="1:60" s="381" customFormat="1" ht="64.150000000000006" customHeight="1" x14ac:dyDescent="0.2">
      <c r="A9" s="208">
        <v>1</v>
      </c>
      <c r="B9" s="47" t="s">
        <v>99</v>
      </c>
      <c r="C9" s="3">
        <v>60003101011</v>
      </c>
      <c r="D9" s="47">
        <v>3314</v>
      </c>
      <c r="E9" s="47">
        <v>6121</v>
      </c>
      <c r="F9" s="884">
        <v>61</v>
      </c>
      <c r="G9" s="383" t="s">
        <v>228</v>
      </c>
      <c r="H9" s="384" t="s">
        <v>229</v>
      </c>
      <c r="I9" s="448" t="s">
        <v>303</v>
      </c>
      <c r="J9" s="303" t="s">
        <v>102</v>
      </c>
      <c r="K9" s="64">
        <v>2200</v>
      </c>
      <c r="L9" s="3" t="s">
        <v>190</v>
      </c>
      <c r="M9" s="50">
        <v>200</v>
      </c>
      <c r="N9" s="553">
        <f>SUM(O9:P9)</f>
        <v>2000</v>
      </c>
      <c r="O9" s="551"/>
      <c r="P9" s="670">
        <v>2000</v>
      </c>
      <c r="Q9" s="271">
        <f>K9-M9-N9</f>
        <v>0</v>
      </c>
      <c r="R9" s="491"/>
    </row>
    <row r="10" spans="1:60" s="406" customFormat="1" ht="68.25" customHeight="1" thickBot="1" x14ac:dyDescent="0.25">
      <c r="A10" s="208">
        <v>2</v>
      </c>
      <c r="B10" s="47" t="s">
        <v>101</v>
      </c>
      <c r="C10" s="3"/>
      <c r="D10" s="47">
        <v>3315</v>
      </c>
      <c r="E10" s="47">
        <v>6121</v>
      </c>
      <c r="F10" s="884">
        <v>61</v>
      </c>
      <c r="G10" s="383" t="s">
        <v>230</v>
      </c>
      <c r="H10" s="384" t="s">
        <v>231</v>
      </c>
      <c r="I10" s="448" t="s">
        <v>179</v>
      </c>
      <c r="J10" s="303" t="s">
        <v>302</v>
      </c>
      <c r="K10" s="64">
        <v>700</v>
      </c>
      <c r="L10" s="3" t="s">
        <v>190</v>
      </c>
      <c r="M10" s="50">
        <v>0</v>
      </c>
      <c r="N10" s="553">
        <f t="shared" ref="N10" si="0">SUM(O10:P10)</f>
        <v>700</v>
      </c>
      <c r="O10" s="552"/>
      <c r="P10" s="554">
        <v>700</v>
      </c>
      <c r="Q10" s="271">
        <f>K10-M10-N10</f>
        <v>0</v>
      </c>
      <c r="R10" s="490"/>
    </row>
    <row r="11" spans="1:60" ht="36" customHeight="1" thickBot="1" x14ac:dyDescent="0.25">
      <c r="A11" s="1026" t="s">
        <v>94</v>
      </c>
      <c r="B11" s="1027"/>
      <c r="C11" s="1027"/>
      <c r="D11" s="1027"/>
      <c r="E11" s="1027"/>
      <c r="F11" s="1027"/>
      <c r="G11" s="1027"/>
      <c r="H11" s="1028"/>
      <c r="I11" s="24"/>
      <c r="J11" s="24"/>
      <c r="K11" s="567">
        <f t="shared" ref="K11:Q11" si="1">SUM(K9:K10)</f>
        <v>2900</v>
      </c>
      <c r="L11" s="241">
        <f t="shared" si="1"/>
        <v>0</v>
      </c>
      <c r="M11" s="88">
        <f t="shared" si="1"/>
        <v>200</v>
      </c>
      <c r="N11" s="134">
        <f t="shared" si="1"/>
        <v>2700</v>
      </c>
      <c r="O11" s="223">
        <f t="shared" si="1"/>
        <v>0</v>
      </c>
      <c r="P11" s="88">
        <f t="shared" si="1"/>
        <v>2700</v>
      </c>
      <c r="Q11" s="134">
        <f t="shared" si="1"/>
        <v>0</v>
      </c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</row>
  </sheetData>
  <mergeCells count="18">
    <mergeCell ref="A11:H11"/>
    <mergeCell ref="M7:M8"/>
    <mergeCell ref="N7:P7"/>
    <mergeCell ref="Q7:Q8"/>
    <mergeCell ref="A7:A8"/>
    <mergeCell ref="B7:B8"/>
    <mergeCell ref="G7:G8"/>
    <mergeCell ref="H7:H8"/>
    <mergeCell ref="I7:I8"/>
    <mergeCell ref="J7:J8"/>
    <mergeCell ref="L7:L8"/>
    <mergeCell ref="K7:K8"/>
    <mergeCell ref="R7:R8"/>
    <mergeCell ref="A6:Q6"/>
    <mergeCell ref="C7:C8"/>
    <mergeCell ref="D7:D8"/>
    <mergeCell ref="E7:E8"/>
    <mergeCell ref="F7:F8"/>
  </mergeCells>
  <phoneticPr fontId="3" type="noConversion"/>
  <printOptions horizontalCentered="1"/>
  <pageMargins left="0.70866141732283472" right="0.78740157480314965" top="0.6692913385826772" bottom="0.86614173228346458" header="0.27559055118110237" footer="0.39370078740157483"/>
  <pageSetup paperSize="9" scale="53" firstPageNumber="108" orientation="landscape" useFirstPageNumber="1" r:id="rId1"/>
  <headerFooter alignWithMargins="0">
    <oddFooter>&amp;L&amp;"Arial,Kurzíva"Zastupitelstvo Olomouckého kraje 18-12-2015
5. - Rozpočet Olomouckého kraje 2016 - návrh rozpočtu
Příloha č 5a): Financování rozpracovaných investičních akcí&amp;R&amp;"Arial,Kurzíva"&amp;12Strana &amp;P (celkem 154)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S101"/>
  <sheetViews>
    <sheetView zoomScale="70" zoomScaleNormal="70" workbookViewId="0">
      <selection activeCell="G22" sqref="G22"/>
    </sheetView>
  </sheetViews>
  <sheetFormatPr defaultColWidth="9.140625" defaultRowHeight="12.75" outlineLevelCol="1" x14ac:dyDescent="0.2"/>
  <cols>
    <col min="1" max="1" width="5.42578125" style="406" customWidth="1"/>
    <col min="2" max="2" width="5.7109375" style="406" bestFit="1" customWidth="1"/>
    <col min="3" max="3" width="16" style="406" hidden="1" customWidth="1" outlineLevel="1"/>
    <col min="4" max="4" width="7.7109375" style="406" hidden="1" customWidth="1" outlineLevel="1"/>
    <col min="5" max="5" width="5.5703125" style="406" hidden="1" customWidth="1" outlineLevel="1"/>
    <col min="6" max="6" width="5.5703125" style="406" customWidth="1" outlineLevel="1"/>
    <col min="7" max="7" width="41.42578125" style="406" customWidth="1"/>
    <col min="8" max="8" width="60.42578125" style="406" customWidth="1"/>
    <col min="9" max="9" width="7.140625" style="406" customWidth="1"/>
    <col min="10" max="10" width="14.7109375" style="188" customWidth="1"/>
    <col min="11" max="11" width="13.5703125" style="189" customWidth="1"/>
    <col min="12" max="12" width="13.7109375" style="189" customWidth="1"/>
    <col min="13" max="13" width="12.42578125" style="189" customWidth="1"/>
    <col min="14" max="14" width="14.85546875" style="189" customWidth="1"/>
    <col min="15" max="15" width="13.140625" style="189" customWidth="1"/>
    <col min="16" max="16" width="14.85546875" style="189" customWidth="1"/>
    <col min="17" max="17" width="14.42578125" style="189" customWidth="1"/>
    <col min="18" max="18" width="16.28515625" style="406" bestFit="1" customWidth="1"/>
    <col min="19" max="16384" width="9.140625" style="406"/>
  </cols>
  <sheetData>
    <row r="1" spans="1:19" ht="18" x14ac:dyDescent="0.25">
      <c r="A1" s="139" t="s">
        <v>127</v>
      </c>
      <c r="B1" s="156"/>
      <c r="C1" s="156"/>
      <c r="D1" s="156"/>
      <c r="E1" s="156"/>
      <c r="F1" s="156"/>
      <c r="G1" s="157"/>
      <c r="H1" s="160"/>
      <c r="I1" s="156"/>
      <c r="L1" s="190"/>
      <c r="M1" s="190"/>
      <c r="O1" s="190"/>
      <c r="P1" s="190"/>
      <c r="Q1" s="190"/>
      <c r="R1" s="156"/>
      <c r="S1" s="455"/>
    </row>
    <row r="2" spans="1:19" ht="15.75" x14ac:dyDescent="0.25">
      <c r="A2" s="146"/>
      <c r="B2" s="146"/>
      <c r="C2" s="146"/>
      <c r="D2" s="146"/>
      <c r="E2" s="146"/>
      <c r="F2" s="146"/>
      <c r="G2" s="146" t="s">
        <v>128</v>
      </c>
      <c r="H2" s="161"/>
      <c r="I2" s="154" t="s">
        <v>129</v>
      </c>
      <c r="L2" s="191"/>
      <c r="M2" s="191"/>
      <c r="O2" s="191"/>
      <c r="P2" s="191"/>
      <c r="Q2" s="191"/>
      <c r="R2" s="146"/>
      <c r="S2" s="455"/>
    </row>
    <row r="3" spans="1:19" ht="12" customHeight="1" x14ac:dyDescent="0.2">
      <c r="A3" s="146"/>
      <c r="B3" s="146"/>
      <c r="C3" s="146"/>
      <c r="D3" s="146"/>
      <c r="E3" s="146"/>
      <c r="F3" s="146"/>
      <c r="G3" s="146" t="s">
        <v>13</v>
      </c>
      <c r="H3" s="161"/>
      <c r="I3" s="146"/>
      <c r="L3" s="191"/>
      <c r="M3" s="191"/>
      <c r="O3" s="191"/>
      <c r="P3" s="191"/>
      <c r="Q3" s="191"/>
      <c r="R3" s="146"/>
      <c r="S3" s="455"/>
    </row>
    <row r="4" spans="1:19" ht="12" customHeight="1" x14ac:dyDescent="0.2">
      <c r="A4" s="146"/>
      <c r="B4" s="146"/>
      <c r="C4" s="146"/>
      <c r="D4" s="146"/>
      <c r="E4" s="146"/>
      <c r="F4" s="146"/>
      <c r="G4" s="146"/>
      <c r="H4" s="161"/>
      <c r="I4" s="146"/>
      <c r="L4" s="191"/>
      <c r="M4" s="191"/>
      <c r="O4" s="191"/>
      <c r="P4" s="191"/>
      <c r="Q4" s="191"/>
      <c r="R4" s="146"/>
      <c r="S4" s="455"/>
    </row>
    <row r="5" spans="1:19" ht="12" customHeight="1" x14ac:dyDescent="0.2">
      <c r="A5" s="146"/>
      <c r="B5" s="146"/>
      <c r="C5" s="146"/>
      <c r="D5" s="146"/>
      <c r="E5" s="146"/>
      <c r="F5" s="146"/>
      <c r="G5" s="146"/>
      <c r="H5" s="161"/>
      <c r="I5" s="146"/>
      <c r="L5" s="191"/>
      <c r="M5" s="191"/>
      <c r="O5" s="191"/>
      <c r="P5" s="191"/>
      <c r="Q5" s="191"/>
      <c r="R5" s="146"/>
      <c r="S5" s="455"/>
    </row>
    <row r="6" spans="1:19" ht="17.25" customHeight="1" thickBot="1" x14ac:dyDescent="0.25">
      <c r="A6" s="146"/>
      <c r="B6" s="146"/>
      <c r="C6" s="146"/>
      <c r="D6" s="146"/>
      <c r="E6" s="146"/>
      <c r="F6" s="146"/>
      <c r="G6" s="146"/>
      <c r="H6" s="161"/>
      <c r="I6" s="146"/>
      <c r="L6" s="191"/>
      <c r="M6" s="191"/>
      <c r="O6" s="191"/>
      <c r="P6" s="191"/>
      <c r="Q6" s="191" t="s">
        <v>30</v>
      </c>
      <c r="R6" s="146"/>
      <c r="S6" s="455"/>
    </row>
    <row r="7" spans="1:19" ht="24" customHeight="1" thickBot="1" x14ac:dyDescent="0.25">
      <c r="A7" s="454" t="s">
        <v>62</v>
      </c>
      <c r="B7" s="297"/>
      <c r="C7" s="297"/>
      <c r="D7" s="297"/>
      <c r="E7" s="297"/>
      <c r="F7" s="297"/>
      <c r="G7" s="297"/>
      <c r="H7" s="297"/>
      <c r="I7" s="297"/>
      <c r="J7" s="29"/>
      <c r="K7" s="52"/>
      <c r="L7" s="52"/>
      <c r="M7" s="52"/>
      <c r="N7" s="52"/>
      <c r="O7" s="52"/>
      <c r="P7" s="52"/>
      <c r="Q7" s="53"/>
    </row>
    <row r="8" spans="1:19" ht="24" hidden="1" customHeight="1" x14ac:dyDescent="0.2">
      <c r="A8" s="322" t="s">
        <v>38</v>
      </c>
      <c r="B8" s="184"/>
      <c r="C8" s="184"/>
      <c r="D8" s="184"/>
      <c r="E8" s="184"/>
      <c r="F8" s="184"/>
      <c r="G8" s="184"/>
      <c r="H8" s="184"/>
      <c r="I8" s="184"/>
      <c r="J8" s="192"/>
      <c r="K8" s="193"/>
      <c r="L8" s="193"/>
      <c r="M8" s="193"/>
      <c r="N8" s="193"/>
      <c r="O8" s="193"/>
      <c r="P8" s="193"/>
      <c r="Q8" s="327"/>
    </row>
    <row r="9" spans="1:19" ht="24" customHeight="1" thickBot="1" x14ac:dyDescent="0.25">
      <c r="A9" s="454" t="s">
        <v>130</v>
      </c>
      <c r="B9" s="297"/>
      <c r="C9" s="297"/>
      <c r="D9" s="297"/>
      <c r="E9" s="297"/>
      <c r="F9" s="297"/>
      <c r="G9" s="297"/>
      <c r="H9" s="297"/>
      <c r="I9" s="297"/>
      <c r="J9" s="29"/>
      <c r="K9" s="52"/>
      <c r="L9" s="52"/>
      <c r="M9" s="52"/>
      <c r="N9" s="52"/>
      <c r="O9" s="52"/>
      <c r="P9" s="52"/>
      <c r="Q9" s="53"/>
    </row>
    <row r="10" spans="1:19" ht="25.5" customHeight="1" thickBot="1" x14ac:dyDescent="0.25">
      <c r="A10" s="1039" t="s">
        <v>48</v>
      </c>
      <c r="B10" s="1039" t="s">
        <v>55</v>
      </c>
      <c r="C10" s="941" t="s">
        <v>5</v>
      </c>
      <c r="D10" s="941" t="s">
        <v>4</v>
      </c>
      <c r="E10" s="941" t="s">
        <v>6</v>
      </c>
      <c r="F10" s="941" t="s">
        <v>180</v>
      </c>
      <c r="G10" s="954" t="s">
        <v>17</v>
      </c>
      <c r="H10" s="1034" t="s">
        <v>18</v>
      </c>
      <c r="I10" s="1035" t="s">
        <v>19</v>
      </c>
      <c r="J10" s="1037" t="s">
        <v>20</v>
      </c>
      <c r="K10" s="1037" t="s">
        <v>21</v>
      </c>
      <c r="L10" s="1037" t="s">
        <v>22</v>
      </c>
      <c r="M10" s="961" t="s">
        <v>140</v>
      </c>
      <c r="N10" s="1022" t="s">
        <v>139</v>
      </c>
      <c r="O10" s="1022"/>
      <c r="P10" s="1022"/>
      <c r="Q10" s="961" t="s">
        <v>141</v>
      </c>
      <c r="R10" s="911" t="s">
        <v>138</v>
      </c>
    </row>
    <row r="11" spans="1:19" ht="58.5" customHeight="1" thickBot="1" x14ac:dyDescent="0.25">
      <c r="A11" s="1039"/>
      <c r="B11" s="1039"/>
      <c r="C11" s="942"/>
      <c r="D11" s="942"/>
      <c r="E11" s="942"/>
      <c r="F11" s="942"/>
      <c r="G11" s="954"/>
      <c r="H11" s="1034"/>
      <c r="I11" s="1036"/>
      <c r="J11" s="1038"/>
      <c r="K11" s="1038"/>
      <c r="L11" s="1038"/>
      <c r="M11" s="961"/>
      <c r="N11" s="460" t="s">
        <v>31</v>
      </c>
      <c r="O11" s="460" t="s">
        <v>53</v>
      </c>
      <c r="P11" s="460" t="s">
        <v>54</v>
      </c>
      <c r="Q11" s="961"/>
      <c r="R11" s="912"/>
    </row>
    <row r="12" spans="1:19" ht="90.6" customHeight="1" thickBot="1" x14ac:dyDescent="0.25">
      <c r="A12" s="97">
        <v>1</v>
      </c>
      <c r="B12" s="382"/>
      <c r="C12" s="281"/>
      <c r="D12" s="382"/>
      <c r="E12" s="382"/>
      <c r="F12" s="382"/>
      <c r="G12" s="372"/>
      <c r="H12" s="462"/>
      <c r="I12" s="382"/>
      <c r="J12" s="382"/>
      <c r="K12" s="643"/>
      <c r="L12" s="463"/>
      <c r="M12" s="453"/>
      <c r="N12" s="464">
        <f>SUM(O12:P12)</f>
        <v>0</v>
      </c>
      <c r="O12" s="465"/>
      <c r="P12" s="471"/>
      <c r="Q12" s="451">
        <f>K12-M12-N12</f>
        <v>0</v>
      </c>
      <c r="R12" s="583"/>
    </row>
    <row r="13" spans="1:19" ht="18.75" thickBot="1" x14ac:dyDescent="0.25">
      <c r="A13" s="1026" t="s">
        <v>131</v>
      </c>
      <c r="B13" s="1027"/>
      <c r="C13" s="1027"/>
      <c r="D13" s="1027"/>
      <c r="E13" s="1027"/>
      <c r="F13" s="1027"/>
      <c r="G13" s="1027"/>
      <c r="H13" s="1028"/>
      <c r="I13" s="461"/>
      <c r="J13" s="407"/>
      <c r="K13" s="98">
        <f>SUM(K12:K12)</f>
        <v>0</v>
      </c>
      <c r="L13" s="98"/>
      <c r="M13" s="408">
        <f>SUM(M12:M12)</f>
        <v>0</v>
      </c>
      <c r="N13" s="409">
        <f>SUM(N12:N12)</f>
        <v>0</v>
      </c>
      <c r="O13" s="398">
        <f>SUM(O12:O12)</f>
        <v>0</v>
      </c>
      <c r="P13" s="456">
        <f>SUM(P12:P12)</f>
        <v>0</v>
      </c>
      <c r="Q13" s="397">
        <f>SUM(Q12:Q12)</f>
        <v>0</v>
      </c>
    </row>
    <row r="14" spans="1:19" x14ac:dyDescent="0.2">
      <c r="A14" s="194"/>
      <c r="B14" s="188"/>
      <c r="C14" s="188"/>
      <c r="D14" s="188"/>
      <c r="E14" s="188"/>
      <c r="F14" s="188"/>
      <c r="G14" s="188"/>
      <c r="H14" s="457"/>
      <c r="I14" s="196"/>
      <c r="J14" s="197"/>
      <c r="K14" s="198"/>
      <c r="L14" s="199"/>
      <c r="M14" s="458"/>
      <c r="O14" s="458"/>
      <c r="R14" s="55"/>
    </row>
    <row r="15" spans="1:19" x14ac:dyDescent="0.2">
      <c r="A15" s="201"/>
      <c r="B15" s="201"/>
      <c r="C15" s="201"/>
      <c r="D15" s="201"/>
      <c r="E15" s="201"/>
      <c r="F15" s="201"/>
      <c r="G15" s="201"/>
      <c r="H15" s="202"/>
      <c r="I15" s="187"/>
      <c r="J15" s="201"/>
      <c r="K15" s="198"/>
      <c r="L15" s="199"/>
    </row>
    <row r="16" spans="1:19" x14ac:dyDescent="0.2">
      <c r="A16" s="188"/>
      <c r="B16" s="188"/>
      <c r="C16" s="188"/>
      <c r="D16" s="188"/>
      <c r="E16" s="188"/>
      <c r="F16" s="188"/>
      <c r="G16" s="194"/>
      <c r="H16" s="188"/>
      <c r="I16" s="185"/>
      <c r="J16" s="203"/>
      <c r="K16" s="198"/>
      <c r="L16" s="199"/>
      <c r="M16" s="199"/>
    </row>
    <row r="17" spans="1:17" x14ac:dyDescent="0.2">
      <c r="A17" s="188"/>
      <c r="B17" s="188"/>
      <c r="C17" s="188"/>
      <c r="D17" s="188"/>
      <c r="E17" s="188"/>
      <c r="F17" s="188"/>
      <c r="G17" s="204"/>
      <c r="H17" s="188"/>
      <c r="I17" s="186"/>
      <c r="J17" s="197"/>
      <c r="K17" s="198"/>
      <c r="L17" s="199"/>
      <c r="M17" s="199"/>
    </row>
    <row r="18" spans="1:17" x14ac:dyDescent="0.2">
      <c r="A18" s="188"/>
      <c r="B18" s="188"/>
      <c r="C18" s="188"/>
      <c r="D18" s="188"/>
      <c r="E18" s="188"/>
      <c r="F18" s="188"/>
      <c r="G18" s="204"/>
      <c r="H18" s="188"/>
      <c r="I18" s="186"/>
      <c r="J18" s="197"/>
      <c r="K18" s="198"/>
      <c r="L18" s="199"/>
      <c r="M18" s="199"/>
    </row>
    <row r="19" spans="1:17" x14ac:dyDescent="0.2">
      <c r="A19" s="188"/>
      <c r="B19" s="188"/>
      <c r="C19" s="188"/>
      <c r="D19" s="188"/>
      <c r="E19" s="188"/>
      <c r="F19" s="188"/>
      <c r="G19" s="188"/>
      <c r="H19" s="188"/>
      <c r="I19" s="459"/>
      <c r="J19" s="206"/>
      <c r="K19" s="207"/>
    </row>
    <row r="20" spans="1:17" x14ac:dyDescent="0.2">
      <c r="A20" s="188"/>
      <c r="B20" s="188"/>
      <c r="C20" s="188"/>
      <c r="D20" s="188"/>
      <c r="E20" s="188"/>
      <c r="F20" s="188"/>
      <c r="G20" s="188"/>
      <c r="H20" s="188"/>
      <c r="I20" s="459"/>
      <c r="J20" s="206"/>
      <c r="K20" s="207"/>
    </row>
    <row r="21" spans="1:17" x14ac:dyDescent="0.2">
      <c r="A21" s="188"/>
      <c r="B21" s="188"/>
      <c r="C21" s="188"/>
      <c r="D21" s="188"/>
      <c r="E21" s="188"/>
      <c r="F21" s="188"/>
      <c r="G21" s="188"/>
      <c r="H21" s="188"/>
      <c r="I21" s="459"/>
      <c r="J21" s="206"/>
      <c r="K21" s="207"/>
    </row>
    <row r="22" spans="1:17" x14ac:dyDescent="0.2">
      <c r="A22" s="188"/>
      <c r="B22" s="188"/>
      <c r="C22" s="188"/>
      <c r="D22" s="188"/>
      <c r="E22" s="188"/>
      <c r="F22" s="188"/>
      <c r="G22" s="188"/>
      <c r="H22" s="188"/>
      <c r="J22" s="206"/>
      <c r="K22" s="207"/>
    </row>
    <row r="23" spans="1:17" x14ac:dyDescent="0.2">
      <c r="A23" s="188"/>
      <c r="B23" s="188"/>
      <c r="C23" s="188"/>
      <c r="D23" s="188"/>
      <c r="E23" s="188"/>
      <c r="F23" s="188"/>
      <c r="G23" s="188"/>
      <c r="H23" s="188"/>
      <c r="J23" s="206"/>
      <c r="K23" s="207"/>
      <c r="L23" s="406"/>
      <c r="M23" s="406"/>
      <c r="N23" s="406"/>
      <c r="O23" s="406"/>
      <c r="P23" s="406"/>
      <c r="Q23" s="406"/>
    </row>
    <row r="24" spans="1:17" x14ac:dyDescent="0.2">
      <c r="A24" s="188"/>
      <c r="B24" s="188"/>
      <c r="C24" s="188"/>
      <c r="D24" s="188"/>
      <c r="E24" s="188"/>
      <c r="F24" s="188"/>
      <c r="G24" s="188"/>
      <c r="H24" s="188"/>
      <c r="J24" s="206"/>
      <c r="K24" s="207"/>
      <c r="L24" s="406"/>
      <c r="M24" s="406"/>
      <c r="N24" s="406"/>
      <c r="O24" s="406"/>
      <c r="P24" s="406"/>
      <c r="Q24" s="406"/>
    </row>
    <row r="25" spans="1:17" x14ac:dyDescent="0.2">
      <c r="A25" s="188"/>
      <c r="B25" s="188"/>
      <c r="C25" s="188"/>
      <c r="D25" s="188"/>
      <c r="E25" s="188"/>
      <c r="F25" s="188"/>
      <c r="G25" s="188"/>
      <c r="H25" s="188"/>
      <c r="J25" s="206"/>
      <c r="K25" s="207"/>
      <c r="L25" s="406"/>
      <c r="M25" s="406"/>
      <c r="N25" s="406"/>
      <c r="O25" s="406"/>
      <c r="P25" s="406"/>
      <c r="Q25" s="406"/>
    </row>
    <row r="26" spans="1:17" x14ac:dyDescent="0.2">
      <c r="A26" s="188"/>
      <c r="B26" s="188"/>
      <c r="C26" s="188"/>
      <c r="D26" s="188"/>
      <c r="E26" s="188"/>
      <c r="F26" s="188"/>
      <c r="G26" s="188"/>
      <c r="H26" s="188"/>
      <c r="J26" s="206"/>
      <c r="K26" s="207"/>
      <c r="L26" s="406"/>
      <c r="M26" s="406"/>
      <c r="N26" s="406"/>
      <c r="O26" s="406"/>
      <c r="P26" s="406"/>
      <c r="Q26" s="406"/>
    </row>
    <row r="27" spans="1:17" x14ac:dyDescent="0.2">
      <c r="A27" s="188"/>
      <c r="B27" s="188"/>
      <c r="C27" s="188"/>
      <c r="D27" s="188"/>
      <c r="E27" s="188"/>
      <c r="F27" s="188"/>
      <c r="G27" s="188"/>
      <c r="H27" s="188"/>
      <c r="J27" s="206"/>
      <c r="K27" s="207"/>
      <c r="L27" s="406"/>
      <c r="M27" s="406"/>
      <c r="N27" s="406"/>
      <c r="O27" s="406"/>
      <c r="P27" s="406"/>
      <c r="Q27" s="406"/>
    </row>
    <row r="28" spans="1:17" x14ac:dyDescent="0.2">
      <c r="A28" s="188"/>
      <c r="B28" s="188"/>
      <c r="C28" s="188"/>
      <c r="D28" s="188"/>
      <c r="E28" s="188"/>
      <c r="F28" s="188"/>
      <c r="G28" s="188"/>
      <c r="H28" s="188"/>
      <c r="J28" s="206"/>
      <c r="K28" s="207"/>
      <c r="L28" s="406"/>
      <c r="M28" s="406"/>
      <c r="N28" s="406"/>
      <c r="O28" s="406"/>
      <c r="P28" s="406"/>
      <c r="Q28" s="406"/>
    </row>
    <row r="29" spans="1:17" x14ac:dyDescent="0.2">
      <c r="A29" s="188"/>
      <c r="B29" s="188"/>
      <c r="C29" s="188"/>
      <c r="D29" s="188"/>
      <c r="E29" s="188"/>
      <c r="F29" s="188"/>
      <c r="G29" s="188"/>
      <c r="H29" s="188"/>
      <c r="J29" s="206"/>
      <c r="K29" s="207"/>
      <c r="L29" s="406"/>
      <c r="M29" s="406"/>
      <c r="N29" s="406"/>
      <c r="O29" s="406"/>
      <c r="P29" s="406"/>
      <c r="Q29" s="406"/>
    </row>
    <row r="30" spans="1:17" x14ac:dyDescent="0.2">
      <c r="A30" s="188"/>
      <c r="B30" s="188"/>
      <c r="C30" s="188"/>
      <c r="D30" s="188"/>
      <c r="E30" s="188"/>
      <c r="F30" s="188"/>
      <c r="G30" s="188"/>
      <c r="H30" s="188"/>
      <c r="J30" s="206"/>
      <c r="K30" s="207"/>
      <c r="L30" s="406"/>
      <c r="M30" s="406"/>
      <c r="N30" s="406"/>
      <c r="O30" s="406"/>
      <c r="P30" s="406"/>
      <c r="Q30" s="406"/>
    </row>
    <row r="31" spans="1:17" x14ac:dyDescent="0.2">
      <c r="A31" s="188"/>
      <c r="B31" s="188"/>
      <c r="C31" s="188"/>
      <c r="D31" s="188"/>
      <c r="E31" s="188"/>
      <c r="F31" s="188"/>
      <c r="G31" s="188"/>
      <c r="H31" s="188"/>
      <c r="J31" s="206"/>
      <c r="K31" s="207"/>
      <c r="L31" s="406"/>
      <c r="M31" s="406"/>
      <c r="N31" s="406"/>
      <c r="O31" s="406"/>
      <c r="P31" s="406"/>
      <c r="Q31" s="406"/>
    </row>
    <row r="32" spans="1:17" x14ac:dyDescent="0.2">
      <c r="A32" s="188"/>
      <c r="B32" s="188"/>
      <c r="C32" s="188"/>
      <c r="D32" s="188"/>
      <c r="E32" s="188"/>
      <c r="F32" s="188"/>
      <c r="G32" s="188"/>
      <c r="H32" s="188"/>
      <c r="J32" s="206"/>
      <c r="K32" s="207"/>
      <c r="L32" s="406"/>
      <c r="M32" s="406"/>
      <c r="N32" s="406"/>
      <c r="O32" s="406"/>
      <c r="P32" s="406"/>
      <c r="Q32" s="406"/>
    </row>
    <row r="33" spans="1:17" x14ac:dyDescent="0.2">
      <c r="A33" s="188"/>
      <c r="B33" s="188"/>
      <c r="C33" s="188"/>
      <c r="D33" s="188"/>
      <c r="E33" s="188"/>
      <c r="F33" s="188"/>
      <c r="G33" s="188"/>
      <c r="H33" s="188"/>
      <c r="J33" s="206"/>
      <c r="K33" s="207"/>
      <c r="L33" s="406"/>
      <c r="M33" s="406"/>
      <c r="N33" s="406"/>
      <c r="O33" s="406"/>
      <c r="P33" s="406"/>
      <c r="Q33" s="406"/>
    </row>
    <row r="34" spans="1:17" x14ac:dyDescent="0.2">
      <c r="A34" s="188"/>
      <c r="B34" s="188"/>
      <c r="C34" s="188"/>
      <c r="D34" s="188"/>
      <c r="E34" s="188"/>
      <c r="F34" s="188"/>
      <c r="G34" s="188"/>
      <c r="H34" s="188"/>
      <c r="J34" s="206"/>
      <c r="K34" s="207"/>
      <c r="L34" s="406"/>
      <c r="M34" s="406"/>
      <c r="N34" s="406"/>
      <c r="O34" s="406"/>
      <c r="P34" s="406"/>
      <c r="Q34" s="406"/>
    </row>
    <row r="35" spans="1:17" x14ac:dyDescent="0.2">
      <c r="A35" s="188"/>
      <c r="B35" s="188"/>
      <c r="C35" s="188"/>
      <c r="D35" s="188"/>
      <c r="E35" s="188"/>
      <c r="F35" s="188"/>
      <c r="G35" s="188"/>
      <c r="H35" s="188"/>
      <c r="J35" s="206"/>
      <c r="K35" s="207"/>
      <c r="L35" s="406"/>
      <c r="M35" s="406"/>
      <c r="N35" s="406"/>
      <c r="O35" s="406"/>
      <c r="P35" s="406"/>
      <c r="Q35" s="406"/>
    </row>
    <row r="36" spans="1:17" x14ac:dyDescent="0.2">
      <c r="A36" s="188"/>
      <c r="B36" s="188"/>
      <c r="C36" s="188"/>
      <c r="D36" s="188"/>
      <c r="E36" s="188"/>
      <c r="F36" s="188"/>
      <c r="G36" s="188"/>
      <c r="H36" s="188"/>
      <c r="J36" s="206"/>
      <c r="K36" s="207"/>
      <c r="L36" s="406"/>
      <c r="M36" s="406"/>
      <c r="N36" s="406"/>
      <c r="O36" s="406"/>
      <c r="P36" s="406"/>
      <c r="Q36" s="406"/>
    </row>
    <row r="37" spans="1:17" x14ac:dyDescent="0.2">
      <c r="A37" s="188"/>
      <c r="B37" s="188"/>
      <c r="C37" s="188"/>
      <c r="D37" s="188"/>
      <c r="E37" s="188"/>
      <c r="F37" s="188"/>
      <c r="G37" s="188"/>
      <c r="H37" s="188"/>
      <c r="J37" s="206"/>
      <c r="K37" s="207"/>
      <c r="L37" s="406"/>
      <c r="M37" s="406"/>
      <c r="N37" s="406"/>
      <c r="O37" s="406"/>
      <c r="P37" s="406"/>
      <c r="Q37" s="406"/>
    </row>
    <row r="38" spans="1:17" x14ac:dyDescent="0.2">
      <c r="A38" s="188"/>
      <c r="B38" s="188"/>
      <c r="C38" s="188"/>
      <c r="D38" s="188"/>
      <c r="E38" s="188"/>
      <c r="F38" s="188"/>
      <c r="G38" s="188"/>
      <c r="H38" s="188"/>
      <c r="J38" s="206"/>
      <c r="K38" s="207"/>
      <c r="L38" s="406"/>
      <c r="M38" s="406"/>
      <c r="N38" s="406"/>
      <c r="O38" s="406"/>
      <c r="P38" s="406"/>
      <c r="Q38" s="406"/>
    </row>
    <row r="39" spans="1:17" x14ac:dyDescent="0.2">
      <c r="A39" s="188"/>
      <c r="B39" s="188"/>
      <c r="C39" s="188"/>
      <c r="D39" s="188"/>
      <c r="E39" s="188"/>
      <c r="F39" s="188"/>
      <c r="G39" s="188"/>
      <c r="H39" s="188"/>
      <c r="K39" s="207"/>
      <c r="L39" s="406"/>
      <c r="M39" s="406"/>
      <c r="N39" s="406"/>
      <c r="O39" s="406"/>
      <c r="P39" s="406"/>
      <c r="Q39" s="406"/>
    </row>
    <row r="40" spans="1:17" x14ac:dyDescent="0.2">
      <c r="A40" s="188"/>
      <c r="B40" s="188"/>
      <c r="C40" s="188"/>
      <c r="D40" s="188"/>
      <c r="E40" s="188"/>
      <c r="F40" s="188"/>
      <c r="G40" s="188"/>
      <c r="H40" s="188"/>
      <c r="K40" s="207"/>
      <c r="L40" s="406"/>
      <c r="M40" s="406"/>
      <c r="N40" s="406"/>
      <c r="O40" s="406"/>
      <c r="P40" s="406"/>
      <c r="Q40" s="406"/>
    </row>
    <row r="41" spans="1:17" x14ac:dyDescent="0.2">
      <c r="A41" s="188"/>
      <c r="B41" s="188"/>
      <c r="C41" s="188"/>
      <c r="D41" s="188"/>
      <c r="E41" s="188"/>
      <c r="F41" s="188"/>
      <c r="G41" s="188"/>
      <c r="H41" s="188"/>
      <c r="K41" s="207"/>
      <c r="L41" s="406"/>
      <c r="M41" s="406"/>
      <c r="N41" s="406"/>
      <c r="O41" s="406"/>
      <c r="P41" s="406"/>
      <c r="Q41" s="406"/>
    </row>
    <row r="42" spans="1:17" x14ac:dyDescent="0.2">
      <c r="A42" s="188"/>
      <c r="B42" s="188"/>
      <c r="C42" s="188"/>
      <c r="D42" s="188"/>
      <c r="E42" s="188"/>
      <c r="F42" s="188"/>
      <c r="G42" s="188"/>
      <c r="H42" s="188"/>
      <c r="K42" s="207"/>
      <c r="L42" s="406"/>
      <c r="M42" s="406"/>
      <c r="N42" s="406"/>
      <c r="O42" s="406"/>
      <c r="P42" s="406"/>
      <c r="Q42" s="406"/>
    </row>
    <row r="43" spans="1:17" x14ac:dyDescent="0.2">
      <c r="A43" s="188"/>
      <c r="B43" s="188"/>
      <c r="C43" s="188"/>
      <c r="D43" s="188"/>
      <c r="E43" s="188"/>
      <c r="F43" s="188"/>
      <c r="G43" s="188"/>
      <c r="H43" s="188"/>
      <c r="K43" s="207"/>
      <c r="L43" s="406"/>
      <c r="M43" s="406"/>
      <c r="N43" s="406"/>
      <c r="O43" s="406"/>
      <c r="P43" s="406"/>
      <c r="Q43" s="406"/>
    </row>
    <row r="44" spans="1:17" x14ac:dyDescent="0.2">
      <c r="A44" s="188"/>
      <c r="B44" s="188"/>
      <c r="C44" s="188"/>
      <c r="D44" s="188"/>
      <c r="E44" s="188"/>
      <c r="F44" s="188"/>
      <c r="G44" s="188"/>
      <c r="H44" s="188"/>
      <c r="K44" s="207"/>
      <c r="L44" s="406"/>
      <c r="M44" s="406"/>
      <c r="N44" s="406"/>
      <c r="O44" s="406"/>
      <c r="P44" s="406"/>
      <c r="Q44" s="406"/>
    </row>
    <row r="45" spans="1:17" x14ac:dyDescent="0.2">
      <c r="A45" s="188"/>
      <c r="B45" s="188"/>
      <c r="C45" s="188"/>
      <c r="D45" s="188"/>
      <c r="E45" s="188"/>
      <c r="F45" s="188"/>
      <c r="G45" s="188"/>
      <c r="H45" s="188"/>
      <c r="K45" s="207"/>
      <c r="L45" s="406"/>
      <c r="M45" s="406"/>
      <c r="N45" s="406"/>
      <c r="O45" s="406"/>
      <c r="P45" s="406"/>
      <c r="Q45" s="406"/>
    </row>
    <row r="46" spans="1:17" x14ac:dyDescent="0.2">
      <c r="A46" s="188"/>
      <c r="B46" s="188"/>
      <c r="C46" s="188"/>
      <c r="D46" s="188"/>
      <c r="E46" s="188"/>
      <c r="F46" s="188"/>
      <c r="G46" s="188"/>
      <c r="H46" s="188"/>
      <c r="K46" s="207"/>
      <c r="L46" s="406"/>
      <c r="M46" s="406"/>
      <c r="N46" s="406"/>
      <c r="O46" s="406"/>
      <c r="P46" s="406"/>
      <c r="Q46" s="406"/>
    </row>
    <row r="47" spans="1:17" x14ac:dyDescent="0.2">
      <c r="A47" s="188"/>
      <c r="B47" s="188"/>
      <c r="C47" s="188"/>
      <c r="D47" s="188"/>
      <c r="E47" s="188"/>
      <c r="F47" s="188"/>
      <c r="G47" s="188"/>
      <c r="H47" s="188"/>
      <c r="K47" s="207"/>
      <c r="L47" s="406"/>
      <c r="M47" s="406"/>
      <c r="N47" s="406"/>
      <c r="O47" s="406"/>
      <c r="P47" s="406"/>
      <c r="Q47" s="406"/>
    </row>
    <row r="48" spans="1:17" x14ac:dyDescent="0.2">
      <c r="A48" s="188"/>
      <c r="B48" s="188"/>
      <c r="C48" s="188"/>
      <c r="D48" s="188"/>
      <c r="E48" s="188"/>
      <c r="F48" s="188"/>
      <c r="G48" s="188"/>
      <c r="H48" s="188"/>
      <c r="K48" s="207"/>
      <c r="L48" s="406"/>
      <c r="M48" s="406"/>
      <c r="N48" s="406"/>
      <c r="O48" s="406"/>
      <c r="P48" s="406"/>
      <c r="Q48" s="406"/>
    </row>
    <row r="49" spans="1:17" x14ac:dyDescent="0.2">
      <c r="A49" s="188"/>
      <c r="B49" s="188"/>
      <c r="C49" s="188"/>
      <c r="D49" s="188"/>
      <c r="E49" s="188"/>
      <c r="F49" s="188"/>
      <c r="G49" s="188"/>
      <c r="H49" s="188"/>
      <c r="K49" s="207"/>
      <c r="L49" s="406"/>
      <c r="M49" s="406"/>
      <c r="N49" s="406"/>
      <c r="O49" s="406"/>
      <c r="P49" s="406"/>
      <c r="Q49" s="406"/>
    </row>
    <row r="50" spans="1:17" x14ac:dyDescent="0.2">
      <c r="K50" s="207"/>
      <c r="L50" s="406"/>
      <c r="M50" s="406"/>
      <c r="N50" s="406"/>
      <c r="O50" s="406"/>
      <c r="P50" s="406"/>
      <c r="Q50" s="406"/>
    </row>
    <row r="51" spans="1:17" x14ac:dyDescent="0.2">
      <c r="K51" s="207"/>
      <c r="L51" s="406"/>
      <c r="M51" s="406"/>
      <c r="N51" s="406"/>
      <c r="O51" s="406"/>
      <c r="P51" s="406"/>
      <c r="Q51" s="406"/>
    </row>
    <row r="52" spans="1:17" x14ac:dyDescent="0.2">
      <c r="K52" s="207"/>
      <c r="L52" s="406"/>
      <c r="M52" s="406"/>
      <c r="N52" s="406"/>
      <c r="O52" s="406"/>
      <c r="P52" s="406"/>
      <c r="Q52" s="406"/>
    </row>
    <row r="53" spans="1:17" x14ac:dyDescent="0.2">
      <c r="K53" s="207"/>
      <c r="L53" s="406"/>
      <c r="M53" s="406"/>
      <c r="N53" s="406"/>
      <c r="O53" s="406"/>
      <c r="P53" s="406"/>
      <c r="Q53" s="406"/>
    </row>
    <row r="54" spans="1:17" x14ac:dyDescent="0.2">
      <c r="K54" s="207"/>
      <c r="L54" s="406"/>
      <c r="M54" s="406"/>
      <c r="N54" s="406"/>
      <c r="O54" s="406"/>
      <c r="P54" s="406"/>
      <c r="Q54" s="406"/>
    </row>
    <row r="55" spans="1:17" x14ac:dyDescent="0.2">
      <c r="J55" s="406"/>
      <c r="K55" s="207"/>
      <c r="L55" s="406"/>
      <c r="M55" s="406"/>
      <c r="N55" s="406"/>
      <c r="O55" s="406"/>
      <c r="P55" s="406"/>
      <c r="Q55" s="406"/>
    </row>
    <row r="56" spans="1:17" x14ac:dyDescent="0.2">
      <c r="J56" s="406"/>
      <c r="K56" s="207"/>
      <c r="L56" s="406"/>
      <c r="M56" s="406"/>
      <c r="N56" s="406"/>
      <c r="O56" s="406"/>
      <c r="P56" s="406"/>
      <c r="Q56" s="406"/>
    </row>
    <row r="57" spans="1:17" x14ac:dyDescent="0.2">
      <c r="J57" s="406"/>
      <c r="K57" s="207"/>
      <c r="L57" s="406"/>
      <c r="M57" s="406"/>
      <c r="N57" s="406"/>
      <c r="O57" s="406"/>
      <c r="P57" s="406"/>
      <c r="Q57" s="406"/>
    </row>
    <row r="58" spans="1:17" x14ac:dyDescent="0.2">
      <c r="J58" s="406"/>
      <c r="K58" s="207"/>
      <c r="L58" s="406"/>
      <c r="M58" s="406"/>
      <c r="N58" s="406"/>
      <c r="O58" s="406"/>
      <c r="P58" s="406"/>
      <c r="Q58" s="406"/>
    </row>
    <row r="59" spans="1:17" x14ac:dyDescent="0.2">
      <c r="J59" s="406"/>
      <c r="K59" s="207"/>
      <c r="L59" s="406"/>
      <c r="M59" s="406"/>
      <c r="N59" s="406"/>
      <c r="O59" s="406"/>
      <c r="P59" s="406"/>
      <c r="Q59" s="406"/>
    </row>
    <row r="60" spans="1:17" x14ac:dyDescent="0.2">
      <c r="J60" s="406"/>
      <c r="K60" s="207"/>
      <c r="L60" s="406"/>
      <c r="M60" s="406"/>
      <c r="N60" s="406"/>
      <c r="O60" s="406"/>
      <c r="P60" s="406"/>
      <c r="Q60" s="406"/>
    </row>
    <row r="61" spans="1:17" x14ac:dyDescent="0.2">
      <c r="J61" s="406"/>
      <c r="K61" s="207"/>
      <c r="L61" s="406"/>
      <c r="M61" s="406"/>
      <c r="N61" s="406"/>
      <c r="O61" s="406"/>
      <c r="P61" s="406"/>
      <c r="Q61" s="406"/>
    </row>
    <row r="62" spans="1:17" x14ac:dyDescent="0.2">
      <c r="J62" s="406"/>
      <c r="K62" s="207"/>
      <c r="L62" s="406"/>
      <c r="M62" s="406"/>
      <c r="N62" s="406"/>
      <c r="O62" s="406"/>
      <c r="P62" s="406"/>
      <c r="Q62" s="406"/>
    </row>
    <row r="63" spans="1:17" x14ac:dyDescent="0.2">
      <c r="J63" s="406"/>
      <c r="K63" s="207"/>
      <c r="L63" s="406"/>
      <c r="M63" s="406"/>
      <c r="N63" s="406"/>
      <c r="O63" s="406"/>
      <c r="P63" s="406"/>
      <c r="Q63" s="406"/>
    </row>
    <row r="64" spans="1:17" x14ac:dyDescent="0.2">
      <c r="J64" s="406"/>
      <c r="K64" s="207"/>
      <c r="L64" s="406"/>
      <c r="M64" s="406"/>
      <c r="N64" s="406"/>
      <c r="O64" s="406"/>
      <c r="P64" s="406"/>
      <c r="Q64" s="406"/>
    </row>
    <row r="65" spans="10:17" x14ac:dyDescent="0.2">
      <c r="J65" s="406"/>
      <c r="K65" s="207"/>
      <c r="L65" s="406"/>
      <c r="M65" s="406"/>
      <c r="N65" s="406"/>
      <c r="O65" s="406"/>
      <c r="P65" s="406"/>
      <c r="Q65" s="406"/>
    </row>
    <row r="66" spans="10:17" x14ac:dyDescent="0.2">
      <c r="J66" s="406"/>
      <c r="K66" s="207"/>
      <c r="L66" s="406"/>
      <c r="M66" s="406"/>
      <c r="N66" s="406"/>
      <c r="O66" s="406"/>
      <c r="P66" s="406"/>
      <c r="Q66" s="406"/>
    </row>
    <row r="67" spans="10:17" x14ac:dyDescent="0.2">
      <c r="J67" s="406"/>
      <c r="K67" s="207"/>
      <c r="L67" s="406"/>
      <c r="M67" s="406"/>
      <c r="N67" s="406"/>
      <c r="O67" s="406"/>
      <c r="P67" s="406"/>
      <c r="Q67" s="406"/>
    </row>
    <row r="68" spans="10:17" x14ac:dyDescent="0.2">
      <c r="J68" s="406"/>
      <c r="K68" s="207"/>
      <c r="L68" s="406"/>
      <c r="M68" s="406"/>
      <c r="N68" s="406"/>
      <c r="O68" s="406"/>
      <c r="P68" s="406"/>
      <c r="Q68" s="406"/>
    </row>
    <row r="69" spans="10:17" x14ac:dyDescent="0.2">
      <c r="J69" s="406"/>
      <c r="K69" s="207"/>
      <c r="L69" s="406"/>
      <c r="M69" s="406"/>
      <c r="N69" s="406"/>
      <c r="O69" s="406"/>
      <c r="P69" s="406"/>
      <c r="Q69" s="406"/>
    </row>
    <row r="70" spans="10:17" x14ac:dyDescent="0.2">
      <c r="J70" s="406"/>
      <c r="K70" s="207"/>
      <c r="L70" s="406"/>
      <c r="M70" s="406"/>
      <c r="N70" s="406"/>
      <c r="O70" s="406"/>
      <c r="P70" s="406"/>
      <c r="Q70" s="406"/>
    </row>
    <row r="71" spans="10:17" x14ac:dyDescent="0.2">
      <c r="J71" s="406"/>
      <c r="K71" s="207"/>
      <c r="L71" s="406"/>
      <c r="M71" s="406"/>
      <c r="N71" s="406"/>
      <c r="O71" s="406"/>
      <c r="P71" s="406"/>
      <c r="Q71" s="406"/>
    </row>
    <row r="72" spans="10:17" x14ac:dyDescent="0.2">
      <c r="J72" s="406"/>
      <c r="K72" s="207"/>
      <c r="L72" s="406"/>
      <c r="M72" s="406"/>
      <c r="N72" s="406"/>
      <c r="O72" s="406"/>
      <c r="P72" s="406"/>
      <c r="Q72" s="406"/>
    </row>
    <row r="73" spans="10:17" x14ac:dyDescent="0.2">
      <c r="J73" s="406"/>
      <c r="K73" s="207"/>
      <c r="L73" s="406"/>
      <c r="M73" s="406"/>
      <c r="N73" s="406"/>
      <c r="O73" s="406"/>
      <c r="P73" s="406"/>
      <c r="Q73" s="406"/>
    </row>
    <row r="74" spans="10:17" x14ac:dyDescent="0.2">
      <c r="J74" s="406"/>
      <c r="K74" s="207"/>
      <c r="L74" s="406"/>
      <c r="M74" s="406"/>
      <c r="N74" s="406"/>
      <c r="O74" s="406"/>
      <c r="P74" s="406"/>
      <c r="Q74" s="406"/>
    </row>
    <row r="75" spans="10:17" x14ac:dyDescent="0.2">
      <c r="J75" s="406"/>
      <c r="K75" s="207"/>
      <c r="L75" s="406"/>
      <c r="M75" s="406"/>
      <c r="N75" s="406"/>
      <c r="O75" s="406"/>
      <c r="P75" s="406"/>
      <c r="Q75" s="406"/>
    </row>
    <row r="76" spans="10:17" x14ac:dyDescent="0.2">
      <c r="J76" s="406"/>
      <c r="K76" s="207"/>
      <c r="L76" s="406"/>
      <c r="M76" s="406"/>
      <c r="N76" s="406"/>
      <c r="O76" s="406"/>
      <c r="P76" s="406"/>
      <c r="Q76" s="406"/>
    </row>
    <row r="77" spans="10:17" x14ac:dyDescent="0.2">
      <c r="J77" s="406"/>
      <c r="K77" s="207"/>
      <c r="L77" s="406"/>
      <c r="M77" s="406"/>
      <c r="N77" s="406"/>
      <c r="O77" s="406"/>
      <c r="P77" s="406"/>
      <c r="Q77" s="406"/>
    </row>
    <row r="78" spans="10:17" x14ac:dyDescent="0.2">
      <c r="J78" s="406"/>
      <c r="K78" s="207"/>
      <c r="L78" s="406"/>
      <c r="M78" s="406"/>
      <c r="N78" s="406"/>
      <c r="O78" s="406"/>
      <c r="P78" s="406"/>
      <c r="Q78" s="406"/>
    </row>
    <row r="79" spans="10:17" x14ac:dyDescent="0.2">
      <c r="J79" s="406"/>
      <c r="K79" s="207"/>
      <c r="L79" s="406"/>
      <c r="M79" s="406"/>
      <c r="N79" s="406"/>
      <c r="O79" s="406"/>
      <c r="P79" s="406"/>
      <c r="Q79" s="406"/>
    </row>
    <row r="80" spans="10:17" x14ac:dyDescent="0.2">
      <c r="J80" s="406"/>
      <c r="K80" s="207"/>
      <c r="L80" s="406"/>
      <c r="M80" s="406"/>
      <c r="N80" s="406"/>
      <c r="O80" s="406"/>
      <c r="P80" s="406"/>
      <c r="Q80" s="406"/>
    </row>
    <row r="81" spans="10:17" x14ac:dyDescent="0.2">
      <c r="J81" s="406"/>
      <c r="K81" s="207"/>
      <c r="L81" s="406"/>
      <c r="M81" s="406"/>
      <c r="N81" s="406"/>
      <c r="O81" s="406"/>
      <c r="P81" s="406"/>
      <c r="Q81" s="406"/>
    </row>
    <row r="82" spans="10:17" x14ac:dyDescent="0.2">
      <c r="J82" s="406"/>
      <c r="K82" s="207"/>
      <c r="L82" s="406"/>
      <c r="M82" s="406"/>
      <c r="N82" s="406"/>
      <c r="O82" s="406"/>
      <c r="P82" s="406"/>
      <c r="Q82" s="406"/>
    </row>
    <row r="83" spans="10:17" x14ac:dyDescent="0.2">
      <c r="J83" s="406"/>
      <c r="K83" s="207"/>
      <c r="L83" s="406"/>
      <c r="M83" s="406"/>
      <c r="N83" s="406"/>
      <c r="O83" s="406"/>
      <c r="P83" s="406"/>
      <c r="Q83" s="406"/>
    </row>
    <row r="84" spans="10:17" x14ac:dyDescent="0.2">
      <c r="J84" s="406"/>
      <c r="K84" s="207"/>
      <c r="L84" s="406"/>
      <c r="M84" s="406"/>
      <c r="N84" s="406"/>
      <c r="O84" s="406"/>
      <c r="P84" s="406"/>
      <c r="Q84" s="406"/>
    </row>
    <row r="85" spans="10:17" x14ac:dyDescent="0.2">
      <c r="J85" s="406"/>
      <c r="K85" s="207"/>
      <c r="L85" s="406"/>
      <c r="M85" s="406"/>
      <c r="N85" s="406"/>
      <c r="O85" s="406"/>
      <c r="P85" s="406"/>
      <c r="Q85" s="406"/>
    </row>
    <row r="86" spans="10:17" x14ac:dyDescent="0.2">
      <c r="J86" s="406"/>
      <c r="K86" s="207"/>
      <c r="L86" s="406"/>
      <c r="M86" s="406"/>
      <c r="N86" s="406"/>
      <c r="O86" s="406"/>
      <c r="P86" s="406"/>
      <c r="Q86" s="406"/>
    </row>
    <row r="87" spans="10:17" x14ac:dyDescent="0.2">
      <c r="J87" s="406"/>
      <c r="K87" s="207"/>
      <c r="L87" s="406"/>
      <c r="M87" s="406"/>
      <c r="N87" s="406"/>
      <c r="O87" s="406"/>
      <c r="P87" s="406"/>
      <c r="Q87" s="406"/>
    </row>
    <row r="88" spans="10:17" x14ac:dyDescent="0.2">
      <c r="J88" s="406"/>
      <c r="K88" s="207"/>
      <c r="L88" s="406"/>
      <c r="M88" s="406"/>
      <c r="N88" s="406"/>
      <c r="O88" s="406"/>
      <c r="P88" s="406"/>
      <c r="Q88" s="406"/>
    </row>
    <row r="89" spans="10:17" x14ac:dyDescent="0.2">
      <c r="J89" s="406"/>
      <c r="K89" s="207"/>
      <c r="L89" s="406"/>
      <c r="M89" s="406"/>
      <c r="N89" s="406"/>
      <c r="O89" s="406"/>
      <c r="P89" s="406"/>
      <c r="Q89" s="406"/>
    </row>
    <row r="90" spans="10:17" x14ac:dyDescent="0.2">
      <c r="J90" s="406"/>
      <c r="K90" s="207"/>
      <c r="L90" s="406"/>
      <c r="M90" s="406"/>
      <c r="N90" s="406"/>
      <c r="O90" s="406"/>
      <c r="P90" s="406"/>
      <c r="Q90" s="406"/>
    </row>
    <row r="91" spans="10:17" x14ac:dyDescent="0.2">
      <c r="J91" s="406"/>
      <c r="K91" s="207"/>
      <c r="L91" s="406"/>
      <c r="M91" s="406"/>
      <c r="N91" s="406"/>
      <c r="O91" s="406"/>
      <c r="P91" s="406"/>
      <c r="Q91" s="406"/>
    </row>
    <row r="92" spans="10:17" x14ac:dyDescent="0.2">
      <c r="J92" s="406"/>
      <c r="K92" s="207"/>
      <c r="L92" s="406"/>
      <c r="M92" s="406"/>
      <c r="N92" s="406"/>
      <c r="O92" s="406"/>
      <c r="P92" s="406"/>
      <c r="Q92" s="406"/>
    </row>
    <row r="93" spans="10:17" x14ac:dyDescent="0.2">
      <c r="J93" s="406"/>
      <c r="K93" s="207"/>
      <c r="L93" s="406"/>
      <c r="M93" s="406"/>
      <c r="N93" s="406"/>
      <c r="O93" s="406"/>
      <c r="P93" s="406"/>
      <c r="Q93" s="406"/>
    </row>
    <row r="94" spans="10:17" x14ac:dyDescent="0.2">
      <c r="J94" s="406"/>
      <c r="K94" s="207"/>
      <c r="L94" s="406"/>
      <c r="M94" s="406"/>
      <c r="N94" s="406"/>
      <c r="O94" s="406"/>
      <c r="P94" s="406"/>
      <c r="Q94" s="406"/>
    </row>
    <row r="95" spans="10:17" x14ac:dyDescent="0.2">
      <c r="J95" s="406"/>
      <c r="K95" s="207"/>
      <c r="L95" s="406"/>
      <c r="M95" s="406"/>
      <c r="N95" s="406"/>
      <c r="O95" s="406"/>
      <c r="P95" s="406"/>
      <c r="Q95" s="406"/>
    </row>
    <row r="96" spans="10:17" x14ac:dyDescent="0.2">
      <c r="J96" s="406"/>
      <c r="K96" s="207"/>
      <c r="L96" s="406"/>
      <c r="M96" s="406"/>
      <c r="N96" s="406"/>
      <c r="O96" s="406"/>
      <c r="P96" s="406"/>
      <c r="Q96" s="406"/>
    </row>
    <row r="97" spans="10:17" x14ac:dyDescent="0.2">
      <c r="J97" s="406"/>
      <c r="K97" s="207"/>
      <c r="L97" s="406"/>
      <c r="M97" s="406"/>
      <c r="N97" s="406"/>
      <c r="O97" s="406"/>
      <c r="P97" s="406"/>
      <c r="Q97" s="406"/>
    </row>
    <row r="98" spans="10:17" x14ac:dyDescent="0.2">
      <c r="J98" s="406"/>
      <c r="K98" s="207"/>
      <c r="L98" s="406"/>
      <c r="M98" s="406"/>
      <c r="N98" s="406"/>
      <c r="O98" s="406"/>
      <c r="P98" s="406"/>
      <c r="Q98" s="406"/>
    </row>
    <row r="99" spans="10:17" x14ac:dyDescent="0.2">
      <c r="J99" s="406"/>
      <c r="K99" s="207"/>
      <c r="L99" s="406"/>
      <c r="M99" s="406"/>
      <c r="N99" s="406"/>
      <c r="O99" s="406"/>
      <c r="P99" s="406"/>
      <c r="Q99" s="406"/>
    </row>
    <row r="100" spans="10:17" x14ac:dyDescent="0.2">
      <c r="J100" s="406"/>
      <c r="K100" s="207"/>
      <c r="L100" s="406"/>
      <c r="M100" s="406"/>
      <c r="N100" s="406"/>
      <c r="O100" s="406"/>
      <c r="P100" s="406"/>
      <c r="Q100" s="406"/>
    </row>
    <row r="101" spans="10:17" x14ac:dyDescent="0.2">
      <c r="J101" s="406"/>
      <c r="K101" s="207"/>
      <c r="L101" s="406"/>
      <c r="M101" s="406"/>
      <c r="N101" s="406"/>
      <c r="O101" s="406"/>
      <c r="P101" s="406"/>
      <c r="Q101" s="406"/>
    </row>
  </sheetData>
  <mergeCells count="17">
    <mergeCell ref="R10:R11"/>
    <mergeCell ref="N10:P10"/>
    <mergeCell ref="Q10:Q11"/>
    <mergeCell ref="L10:L11"/>
    <mergeCell ref="M10:M11"/>
    <mergeCell ref="A13:H13"/>
    <mergeCell ref="H10:H11"/>
    <mergeCell ref="I10:I11"/>
    <mergeCell ref="J10:J11"/>
    <mergeCell ref="K10:K11"/>
    <mergeCell ref="A10:A11"/>
    <mergeCell ref="B10:B11"/>
    <mergeCell ref="C10:C11"/>
    <mergeCell ref="D10:D11"/>
    <mergeCell ref="E10:E11"/>
    <mergeCell ref="G10:G11"/>
    <mergeCell ref="F10:F11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1" firstPageNumber="96" orientation="landscape" useFirstPageNumber="1" r:id="rId1"/>
  <headerFooter alignWithMargins="0">
    <oddFooter>&amp;L&amp;"Arial,Kurzíva"Zastupitelstvo Olomouckého kraje 12-12-2014
6. - Rozpočet Olomouckého kraje 2015 - návrh rozpočtu 
Příloha č. 6: Rozpracované investice&amp;R&amp;"Arial,Kurzíva"&amp;12Strana &amp;P (celkem 127)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</sheetPr>
  <dimension ref="A1:BZ535"/>
  <sheetViews>
    <sheetView tabSelected="1" zoomScale="70" zoomScaleNormal="70" zoomScalePageLayoutView="75" workbookViewId="0">
      <selection activeCell="F23" sqref="F23"/>
    </sheetView>
  </sheetViews>
  <sheetFormatPr defaultColWidth="9.140625" defaultRowHeight="12.75" outlineLevelCol="1" x14ac:dyDescent="0.2"/>
  <cols>
    <col min="1" max="1" width="4.42578125" style="171" customWidth="1"/>
    <col min="2" max="2" width="3.85546875" style="171" customWidth="1"/>
    <col min="3" max="3" width="14.85546875" style="171" hidden="1" customWidth="1" outlineLevel="1" collapsed="1"/>
    <col min="4" max="4" width="6.28515625" style="171" hidden="1" customWidth="1" outlineLevel="1"/>
    <col min="5" max="5" width="5.7109375" style="171" hidden="1" customWidth="1" outlineLevel="1"/>
    <col min="6" max="6" width="6.7109375" style="171" customWidth="1" collapsed="1"/>
    <col min="7" max="7" width="9.42578125" style="171" customWidth="1"/>
    <col min="8" max="8" width="45.28515625" style="172" customWidth="1"/>
    <col min="9" max="9" width="53.5703125" style="172" customWidth="1"/>
    <col min="10" max="10" width="10.7109375" style="171" customWidth="1"/>
    <col min="11" max="11" width="14.42578125" style="171" customWidth="1"/>
    <col min="12" max="12" width="12.28515625" style="171" customWidth="1"/>
    <col min="13" max="14" width="12.7109375" style="171" customWidth="1"/>
    <col min="15" max="15" width="18.140625" style="171" customWidth="1"/>
    <col min="16" max="16" width="16.5703125" style="174" customWidth="1"/>
    <col min="17" max="17" width="24.85546875" style="181" customWidth="1"/>
    <col min="18" max="18" width="9.140625" style="174"/>
    <col min="19" max="19" width="13.85546875" style="174" customWidth="1"/>
    <col min="20" max="56" width="9.140625" style="174"/>
    <col min="57" max="16384" width="9.140625" style="171"/>
  </cols>
  <sheetData>
    <row r="1" spans="1:69" s="374" customFormat="1" ht="19.5" customHeight="1" x14ac:dyDescent="0.25">
      <c r="A1" s="168" t="s">
        <v>207</v>
      </c>
      <c r="O1" s="169"/>
      <c r="Q1" s="436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  <c r="AS1" s="375"/>
      <c r="AT1" s="375"/>
      <c r="AU1" s="375"/>
      <c r="AV1" s="375"/>
      <c r="AW1" s="375"/>
      <c r="AX1" s="375"/>
      <c r="AY1" s="375"/>
      <c r="AZ1" s="375"/>
      <c r="BA1" s="375"/>
      <c r="BB1" s="375"/>
      <c r="BC1" s="375"/>
      <c r="BD1" s="375"/>
      <c r="BE1" s="375"/>
      <c r="BF1" s="375"/>
      <c r="BG1" s="375"/>
    </row>
    <row r="2" spans="1:69" s="146" customFormat="1" ht="15.75" x14ac:dyDescent="0.25">
      <c r="A2" s="146" t="s">
        <v>320</v>
      </c>
      <c r="F2" s="146" t="s">
        <v>11</v>
      </c>
      <c r="I2" s="885" t="s">
        <v>3</v>
      </c>
      <c r="O2" s="170"/>
      <c r="Q2" s="437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</row>
    <row r="3" spans="1:69" ht="15" customHeight="1" x14ac:dyDescent="0.2">
      <c r="F3" s="146" t="s">
        <v>13</v>
      </c>
      <c r="H3" s="146"/>
      <c r="P3" s="173"/>
      <c r="Q3" s="182"/>
      <c r="BE3" s="174"/>
      <c r="BF3" s="174"/>
      <c r="BG3" s="174"/>
      <c r="BH3" s="174"/>
    </row>
    <row r="4" spans="1:69" ht="14.25" customHeight="1" thickBot="1" x14ac:dyDescent="0.25">
      <c r="G4" s="146"/>
      <c r="H4" s="146"/>
      <c r="P4" s="793" t="s">
        <v>14</v>
      </c>
      <c r="Q4" s="182"/>
      <c r="BE4" s="174"/>
      <c r="BF4" s="174"/>
      <c r="BG4" s="174"/>
      <c r="BH4" s="174"/>
    </row>
    <row r="5" spans="1:69" s="178" customFormat="1" ht="26.25" customHeight="1" thickBot="1" x14ac:dyDescent="0.25">
      <c r="A5" s="1040" t="s">
        <v>52</v>
      </c>
      <c r="B5" s="1041"/>
      <c r="C5" s="1041"/>
      <c r="D5" s="1041"/>
      <c r="E5" s="1041"/>
      <c r="F5" s="1041"/>
      <c r="G5" s="1041"/>
      <c r="H5" s="1041"/>
      <c r="I5" s="1041"/>
      <c r="J5" s="1041"/>
      <c r="K5" s="1041"/>
      <c r="L5" s="1041"/>
      <c r="M5" s="1041"/>
      <c r="N5" s="1041"/>
      <c r="O5" s="1041"/>
      <c r="P5" s="1050"/>
      <c r="Q5" s="43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6"/>
      <c r="BJ5" s="177"/>
      <c r="BK5" s="177"/>
      <c r="BL5" s="177"/>
      <c r="BM5" s="177"/>
      <c r="BN5" s="177"/>
      <c r="BO5" s="177"/>
      <c r="BP5" s="177"/>
      <c r="BQ5" s="177"/>
    </row>
    <row r="6" spans="1:69" ht="26.25" customHeight="1" thickBot="1" x14ac:dyDescent="0.25">
      <c r="A6" s="923" t="s">
        <v>88</v>
      </c>
      <c r="B6" s="924"/>
      <c r="C6" s="924"/>
      <c r="D6" s="924"/>
      <c r="E6" s="924"/>
      <c r="F6" s="924"/>
      <c r="G6" s="924"/>
      <c r="H6" s="924"/>
      <c r="I6" s="924"/>
      <c r="J6" s="924"/>
      <c r="K6" s="924"/>
      <c r="L6" s="924"/>
      <c r="M6" s="924"/>
      <c r="N6" s="924"/>
      <c r="O6" s="924"/>
      <c r="P6" s="943"/>
      <c r="BE6" s="174"/>
      <c r="BF6" s="174"/>
      <c r="BG6" s="174"/>
      <c r="BH6" s="174"/>
    </row>
    <row r="7" spans="1:69" ht="26.25" customHeight="1" thickBot="1" x14ac:dyDescent="0.25">
      <c r="A7" s="1051" t="s">
        <v>26</v>
      </c>
      <c r="B7" s="1053" t="s">
        <v>16</v>
      </c>
      <c r="C7" s="1048" t="s">
        <v>5</v>
      </c>
      <c r="D7" s="1048" t="s">
        <v>4</v>
      </c>
      <c r="E7" s="1048" t="s">
        <v>6</v>
      </c>
      <c r="F7" s="1048" t="s">
        <v>180</v>
      </c>
      <c r="G7" s="1048" t="s">
        <v>7</v>
      </c>
      <c r="H7" s="1055" t="s">
        <v>8</v>
      </c>
      <c r="I7" s="1055" t="s">
        <v>9</v>
      </c>
      <c r="J7" s="1057" t="s">
        <v>19</v>
      </c>
      <c r="K7" s="1037" t="s">
        <v>20</v>
      </c>
      <c r="L7" s="1029" t="s">
        <v>21</v>
      </c>
      <c r="M7" s="1029" t="s">
        <v>249</v>
      </c>
      <c r="N7" s="1046" t="s">
        <v>185</v>
      </c>
      <c r="O7" s="1047"/>
      <c r="P7" s="911" t="s">
        <v>250</v>
      </c>
      <c r="Q7" s="911" t="s">
        <v>138</v>
      </c>
      <c r="BE7" s="174"/>
      <c r="BF7" s="174"/>
      <c r="BG7" s="174"/>
      <c r="BH7" s="174"/>
    </row>
    <row r="8" spans="1:69" s="378" customFormat="1" ht="55.5" customHeight="1" thickBot="1" x14ac:dyDescent="0.25">
      <c r="A8" s="1052"/>
      <c r="B8" s="1054"/>
      <c r="C8" s="1049"/>
      <c r="D8" s="1049"/>
      <c r="E8" s="1049"/>
      <c r="F8" s="1049"/>
      <c r="G8" s="1049"/>
      <c r="H8" s="1056"/>
      <c r="I8" s="1056"/>
      <c r="J8" s="1058"/>
      <c r="K8" s="1038"/>
      <c r="L8" s="1045"/>
      <c r="M8" s="1045"/>
      <c r="N8" s="720" t="s">
        <v>63</v>
      </c>
      <c r="O8" s="434" t="s">
        <v>87</v>
      </c>
      <c r="P8" s="995"/>
      <c r="Q8" s="912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376"/>
      <c r="AY8" s="376"/>
      <c r="AZ8" s="376"/>
      <c r="BA8" s="376"/>
      <c r="BB8" s="376"/>
      <c r="BC8" s="376"/>
      <c r="BD8" s="376"/>
      <c r="BE8" s="376"/>
      <c r="BF8" s="376"/>
      <c r="BG8" s="376"/>
      <c r="BH8" s="376"/>
      <c r="BI8" s="377"/>
    </row>
    <row r="9" spans="1:69" s="380" customFormat="1" ht="45" customHeight="1" thickBot="1" x14ac:dyDescent="0.25">
      <c r="A9" s="425">
        <v>1</v>
      </c>
      <c r="B9" s="721" t="s">
        <v>99</v>
      </c>
      <c r="C9" s="769">
        <v>60004100029</v>
      </c>
      <c r="D9" s="770">
        <v>2212</v>
      </c>
      <c r="E9" s="770">
        <v>6121</v>
      </c>
      <c r="F9" s="770">
        <v>61</v>
      </c>
      <c r="G9" s="770" t="s">
        <v>245</v>
      </c>
      <c r="H9" s="771" t="s">
        <v>246</v>
      </c>
      <c r="I9" s="772" t="s">
        <v>247</v>
      </c>
      <c r="J9" s="773" t="s">
        <v>248</v>
      </c>
      <c r="K9" s="774" t="s">
        <v>107</v>
      </c>
      <c r="L9" s="775">
        <v>2599</v>
      </c>
      <c r="M9" s="776">
        <v>2349</v>
      </c>
      <c r="N9" s="777">
        <f t="shared" ref="N9:N16" si="0">SUM(O9:O9)</f>
        <v>250</v>
      </c>
      <c r="O9" s="778">
        <v>250</v>
      </c>
      <c r="P9" s="779">
        <f t="shared" ref="P9:P16" si="1">L9-M9-N9</f>
        <v>0</v>
      </c>
      <c r="Q9" s="579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AG9" s="376"/>
      <c r="AH9" s="376"/>
      <c r="AI9" s="376"/>
      <c r="AJ9" s="376"/>
      <c r="AK9" s="376"/>
      <c r="AL9" s="376"/>
      <c r="AM9" s="376"/>
      <c r="AN9" s="376"/>
      <c r="AO9" s="376"/>
      <c r="AP9" s="376"/>
      <c r="AQ9" s="376"/>
      <c r="AR9" s="376"/>
      <c r="AS9" s="376"/>
      <c r="AT9" s="376"/>
      <c r="AU9" s="376"/>
      <c r="AV9" s="376"/>
      <c r="AW9" s="376"/>
      <c r="AX9" s="379"/>
    </row>
    <row r="10" spans="1:69" s="380" customFormat="1" ht="54.75" customHeight="1" thickBot="1" x14ac:dyDescent="0.25">
      <c r="A10" s="425">
        <v>2</v>
      </c>
      <c r="B10" s="721" t="s">
        <v>99</v>
      </c>
      <c r="C10" s="729">
        <v>60004100040</v>
      </c>
      <c r="D10" s="426">
        <v>2212</v>
      </c>
      <c r="E10" s="426">
        <v>6121</v>
      </c>
      <c r="F10" s="426">
        <v>61</v>
      </c>
      <c r="G10" s="426" t="s">
        <v>133</v>
      </c>
      <c r="H10" s="427" t="s">
        <v>150</v>
      </c>
      <c r="I10" s="428" t="s">
        <v>151</v>
      </c>
      <c r="J10" s="429" t="s">
        <v>305</v>
      </c>
      <c r="K10" s="430" t="s">
        <v>306</v>
      </c>
      <c r="L10" s="431">
        <v>9000</v>
      </c>
      <c r="M10" s="432">
        <v>5602</v>
      </c>
      <c r="N10" s="385">
        <f t="shared" si="0"/>
        <v>3098</v>
      </c>
      <c r="O10" s="433">
        <v>3098</v>
      </c>
      <c r="P10" s="386">
        <f t="shared" si="1"/>
        <v>300</v>
      </c>
      <c r="Q10" s="672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76"/>
      <c r="AM10" s="376"/>
      <c r="AN10" s="376"/>
      <c r="AO10" s="376"/>
      <c r="AP10" s="376"/>
      <c r="AQ10" s="376"/>
      <c r="AR10" s="376"/>
      <c r="AS10" s="376"/>
      <c r="AT10" s="376"/>
      <c r="AU10" s="376"/>
      <c r="AV10" s="376"/>
      <c r="AW10" s="376"/>
      <c r="AX10" s="379"/>
    </row>
    <row r="11" spans="1:69" s="380" customFormat="1" ht="54.75" customHeight="1" thickBot="1" x14ac:dyDescent="0.25">
      <c r="A11" s="425">
        <v>3</v>
      </c>
      <c r="B11" s="721" t="s">
        <v>99</v>
      </c>
      <c r="C11" s="729">
        <v>60004100107</v>
      </c>
      <c r="D11" s="426">
        <v>2212</v>
      </c>
      <c r="E11" s="426">
        <v>6121</v>
      </c>
      <c r="F11" s="426">
        <v>61</v>
      </c>
      <c r="G11" s="426" t="s">
        <v>345</v>
      </c>
      <c r="H11" s="427" t="s">
        <v>346</v>
      </c>
      <c r="I11" s="428"/>
      <c r="J11" s="429" t="s">
        <v>305</v>
      </c>
      <c r="K11" s="430" t="s">
        <v>347</v>
      </c>
      <c r="L11" s="431">
        <v>2044</v>
      </c>
      <c r="M11" s="432">
        <v>1544</v>
      </c>
      <c r="N11" s="385">
        <f t="shared" si="0"/>
        <v>500</v>
      </c>
      <c r="O11" s="433">
        <v>500</v>
      </c>
      <c r="P11" s="386">
        <f t="shared" si="1"/>
        <v>0</v>
      </c>
      <c r="Q11" s="672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376"/>
      <c r="AG11" s="376"/>
      <c r="AH11" s="376"/>
      <c r="AI11" s="376"/>
      <c r="AJ11" s="376"/>
      <c r="AK11" s="376"/>
      <c r="AL11" s="376"/>
      <c r="AM11" s="376"/>
      <c r="AN11" s="376"/>
      <c r="AO11" s="376"/>
      <c r="AP11" s="376"/>
      <c r="AQ11" s="376"/>
      <c r="AR11" s="376"/>
      <c r="AS11" s="376"/>
      <c r="AT11" s="376"/>
      <c r="AU11" s="376"/>
      <c r="AV11" s="376"/>
      <c r="AW11" s="376"/>
      <c r="AX11" s="379"/>
    </row>
    <row r="12" spans="1:69" s="380" customFormat="1" ht="47.25" customHeight="1" thickBot="1" x14ac:dyDescent="0.25">
      <c r="A12" s="425">
        <v>4</v>
      </c>
      <c r="B12" s="721" t="s">
        <v>112</v>
      </c>
      <c r="C12" s="729">
        <v>60004100646</v>
      </c>
      <c r="D12" s="426">
        <v>2212</v>
      </c>
      <c r="E12" s="426">
        <v>6121</v>
      </c>
      <c r="F12" s="426">
        <v>61</v>
      </c>
      <c r="G12" s="426" t="s">
        <v>111</v>
      </c>
      <c r="H12" s="427" t="s">
        <v>113</v>
      </c>
      <c r="I12" s="428" t="s">
        <v>114</v>
      </c>
      <c r="J12" s="429" t="s">
        <v>108</v>
      </c>
      <c r="K12" s="430" t="s">
        <v>271</v>
      </c>
      <c r="L12" s="431">
        <v>2333</v>
      </c>
      <c r="M12" s="432">
        <v>1728</v>
      </c>
      <c r="N12" s="385">
        <f t="shared" si="0"/>
        <v>605</v>
      </c>
      <c r="O12" s="433">
        <v>605</v>
      </c>
      <c r="P12" s="386">
        <f t="shared" si="1"/>
        <v>0</v>
      </c>
      <c r="Q12" s="564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76"/>
      <c r="AU12" s="376"/>
      <c r="AV12" s="376"/>
      <c r="AW12" s="376"/>
      <c r="AX12" s="379"/>
    </row>
    <row r="13" spans="1:69" s="380" customFormat="1" ht="47.25" customHeight="1" thickBot="1" x14ac:dyDescent="0.25">
      <c r="A13" s="425">
        <v>5</v>
      </c>
      <c r="B13" s="721" t="s">
        <v>99</v>
      </c>
      <c r="C13" s="729">
        <v>60004100680</v>
      </c>
      <c r="D13" s="426">
        <v>2212</v>
      </c>
      <c r="E13" s="426">
        <v>6121</v>
      </c>
      <c r="F13" s="426">
        <v>61</v>
      </c>
      <c r="G13" s="426" t="s">
        <v>124</v>
      </c>
      <c r="H13" s="427" t="s">
        <v>125</v>
      </c>
      <c r="I13" s="428" t="s">
        <v>126</v>
      </c>
      <c r="J13" s="429" t="s">
        <v>123</v>
      </c>
      <c r="K13" s="430" t="s">
        <v>272</v>
      </c>
      <c r="L13" s="431">
        <v>1122</v>
      </c>
      <c r="M13" s="432">
        <v>386</v>
      </c>
      <c r="N13" s="385">
        <f t="shared" si="0"/>
        <v>736</v>
      </c>
      <c r="O13" s="433">
        <v>736</v>
      </c>
      <c r="P13" s="386">
        <f t="shared" si="1"/>
        <v>0</v>
      </c>
      <c r="Q13" s="564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76"/>
      <c r="AU13" s="376"/>
      <c r="AV13" s="376"/>
      <c r="AW13" s="376"/>
      <c r="AX13" s="379"/>
    </row>
    <row r="14" spans="1:69" s="380" customFormat="1" ht="47.25" customHeight="1" thickBot="1" x14ac:dyDescent="0.25">
      <c r="A14" s="425">
        <v>6</v>
      </c>
      <c r="B14" s="722" t="s">
        <v>103</v>
      </c>
      <c r="C14" s="5">
        <v>60004100804</v>
      </c>
      <c r="D14" s="557">
        <v>2212</v>
      </c>
      <c r="E14" s="557">
        <v>6121</v>
      </c>
      <c r="F14" s="557">
        <v>61</v>
      </c>
      <c r="G14" s="557" t="s">
        <v>115</v>
      </c>
      <c r="H14" s="558" t="s">
        <v>121</v>
      </c>
      <c r="I14" s="559" t="s">
        <v>122</v>
      </c>
      <c r="J14" s="560" t="s">
        <v>106</v>
      </c>
      <c r="K14" s="561" t="s">
        <v>108</v>
      </c>
      <c r="L14" s="562">
        <v>885</v>
      </c>
      <c r="M14" s="563">
        <v>615</v>
      </c>
      <c r="N14" s="385">
        <f t="shared" si="0"/>
        <v>270</v>
      </c>
      <c r="O14" s="641">
        <v>270</v>
      </c>
      <c r="P14" s="386">
        <f t="shared" si="1"/>
        <v>0</v>
      </c>
      <c r="Q14" s="564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  <c r="AQ14" s="376"/>
      <c r="AR14" s="376"/>
      <c r="AS14" s="376"/>
      <c r="AT14" s="376"/>
      <c r="AU14" s="376"/>
      <c r="AV14" s="376"/>
      <c r="AW14" s="376"/>
      <c r="AX14" s="379"/>
    </row>
    <row r="15" spans="1:69" s="380" customFormat="1" ht="36" customHeight="1" thickBot="1" x14ac:dyDescent="0.25">
      <c r="A15" s="425">
        <v>7</v>
      </c>
      <c r="B15" s="721" t="s">
        <v>99</v>
      </c>
      <c r="C15" s="729">
        <v>60004100906</v>
      </c>
      <c r="D15" s="557">
        <v>2212</v>
      </c>
      <c r="E15" s="557">
        <v>6121</v>
      </c>
      <c r="F15" s="426">
        <v>61</v>
      </c>
      <c r="G15" s="426" t="s">
        <v>116</v>
      </c>
      <c r="H15" s="427" t="s">
        <v>144</v>
      </c>
      <c r="I15" s="428" t="s">
        <v>171</v>
      </c>
      <c r="J15" s="429" t="s">
        <v>179</v>
      </c>
      <c r="K15" s="430" t="s">
        <v>273</v>
      </c>
      <c r="L15" s="431">
        <v>958</v>
      </c>
      <c r="M15" s="432">
        <v>171</v>
      </c>
      <c r="N15" s="385">
        <f t="shared" si="0"/>
        <v>787</v>
      </c>
      <c r="O15" s="640">
        <v>787</v>
      </c>
      <c r="P15" s="386">
        <f t="shared" si="1"/>
        <v>0</v>
      </c>
      <c r="Q15" s="564"/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376"/>
      <c r="AC15" s="376"/>
      <c r="AD15" s="376"/>
      <c r="AE15" s="376"/>
      <c r="AF15" s="376"/>
      <c r="AG15" s="376"/>
      <c r="AH15" s="376"/>
      <c r="AI15" s="376"/>
      <c r="AJ15" s="376"/>
      <c r="AK15" s="376"/>
      <c r="AL15" s="376"/>
      <c r="AM15" s="376"/>
      <c r="AN15" s="376"/>
      <c r="AO15" s="376"/>
      <c r="AP15" s="376"/>
      <c r="AQ15" s="376"/>
      <c r="AR15" s="376"/>
      <c r="AS15" s="376"/>
      <c r="AT15" s="376"/>
      <c r="AU15" s="376"/>
      <c r="AV15" s="376"/>
      <c r="AW15" s="376"/>
      <c r="AX15" s="379"/>
    </row>
    <row r="16" spans="1:69" s="380" customFormat="1" ht="51" customHeight="1" thickBot="1" x14ac:dyDescent="0.25">
      <c r="A16" s="425">
        <v>8</v>
      </c>
      <c r="B16" s="721" t="s">
        <v>100</v>
      </c>
      <c r="C16" s="729">
        <v>60004100907</v>
      </c>
      <c r="D16" s="557">
        <v>2212</v>
      </c>
      <c r="E16" s="557">
        <v>6121</v>
      </c>
      <c r="F16" s="426">
        <v>61</v>
      </c>
      <c r="G16" s="426" t="s">
        <v>145</v>
      </c>
      <c r="H16" s="427" t="s">
        <v>146</v>
      </c>
      <c r="I16" s="428"/>
      <c r="J16" s="429" t="s">
        <v>179</v>
      </c>
      <c r="K16" s="430" t="s">
        <v>273</v>
      </c>
      <c r="L16" s="431">
        <v>1098</v>
      </c>
      <c r="M16" s="432">
        <v>614</v>
      </c>
      <c r="N16" s="385">
        <f t="shared" si="0"/>
        <v>484</v>
      </c>
      <c r="O16" s="640">
        <v>484</v>
      </c>
      <c r="P16" s="386">
        <f t="shared" si="1"/>
        <v>0</v>
      </c>
      <c r="Q16" s="564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  <c r="AP16" s="376"/>
      <c r="AQ16" s="376"/>
      <c r="AR16" s="376"/>
      <c r="AS16" s="376"/>
      <c r="AT16" s="376"/>
      <c r="AU16" s="376"/>
      <c r="AV16" s="376"/>
      <c r="AW16" s="376"/>
      <c r="AX16" s="379"/>
    </row>
    <row r="17" spans="1:50" s="380" customFormat="1" ht="69" customHeight="1" thickBot="1" x14ac:dyDescent="0.25">
      <c r="A17" s="425">
        <v>9</v>
      </c>
      <c r="B17" s="721" t="s">
        <v>100</v>
      </c>
      <c r="C17" s="729">
        <v>60004100908</v>
      </c>
      <c r="D17" s="557">
        <v>2212</v>
      </c>
      <c r="E17" s="557">
        <v>6121</v>
      </c>
      <c r="F17" s="426">
        <v>61</v>
      </c>
      <c r="G17" s="426" t="s">
        <v>109</v>
      </c>
      <c r="H17" s="427" t="s">
        <v>147</v>
      </c>
      <c r="I17" s="428"/>
      <c r="J17" s="429" t="s">
        <v>179</v>
      </c>
      <c r="K17" s="430" t="s">
        <v>273</v>
      </c>
      <c r="L17" s="431">
        <v>2237</v>
      </c>
      <c r="M17" s="432">
        <v>1258</v>
      </c>
      <c r="N17" s="385">
        <f t="shared" ref="N17:N35" si="2">SUM(O17:O17)</f>
        <v>979</v>
      </c>
      <c r="O17" s="640">
        <v>979</v>
      </c>
      <c r="P17" s="386">
        <f t="shared" ref="P17:P35" si="3">L17-M17-N17</f>
        <v>0</v>
      </c>
      <c r="Q17" s="580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6"/>
      <c r="AD17" s="376"/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  <c r="AS17" s="376"/>
      <c r="AT17" s="376"/>
      <c r="AU17" s="376"/>
      <c r="AV17" s="376"/>
      <c r="AW17" s="376"/>
      <c r="AX17" s="379"/>
    </row>
    <row r="18" spans="1:50" s="380" customFormat="1" ht="51" customHeight="1" thickBot="1" x14ac:dyDescent="0.25">
      <c r="A18" s="425">
        <v>10</v>
      </c>
      <c r="B18" s="721" t="s">
        <v>101</v>
      </c>
      <c r="C18" s="729">
        <v>60004100913</v>
      </c>
      <c r="D18" s="557">
        <v>2212</v>
      </c>
      <c r="E18" s="557">
        <v>6121</v>
      </c>
      <c r="F18" s="426">
        <v>61</v>
      </c>
      <c r="G18" s="426" t="s">
        <v>152</v>
      </c>
      <c r="H18" s="427" t="s">
        <v>158</v>
      </c>
      <c r="I18" s="428" t="s">
        <v>164</v>
      </c>
      <c r="J18" s="429"/>
      <c r="K18" s="430" t="s">
        <v>274</v>
      </c>
      <c r="L18" s="431">
        <v>2350</v>
      </c>
      <c r="M18" s="432">
        <v>225</v>
      </c>
      <c r="N18" s="385">
        <f t="shared" si="2"/>
        <v>2125</v>
      </c>
      <c r="O18" s="640">
        <v>2125</v>
      </c>
      <c r="P18" s="386">
        <f t="shared" si="3"/>
        <v>0</v>
      </c>
      <c r="Q18" s="564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/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  <c r="AS18" s="376"/>
      <c r="AT18" s="376"/>
      <c r="AU18" s="376"/>
      <c r="AV18" s="376"/>
      <c r="AW18" s="376"/>
      <c r="AX18" s="379"/>
    </row>
    <row r="19" spans="1:50" s="380" customFormat="1" ht="51" customHeight="1" thickBot="1" x14ac:dyDescent="0.25">
      <c r="A19" s="425">
        <v>11</v>
      </c>
      <c r="B19" s="721" t="s">
        <v>99</v>
      </c>
      <c r="C19" s="729">
        <v>60004100914</v>
      </c>
      <c r="D19" s="557">
        <v>2212</v>
      </c>
      <c r="E19" s="557">
        <v>6121</v>
      </c>
      <c r="F19" s="426">
        <v>61</v>
      </c>
      <c r="G19" s="426" t="s">
        <v>153</v>
      </c>
      <c r="H19" s="427" t="s">
        <v>275</v>
      </c>
      <c r="I19" s="428" t="s">
        <v>165</v>
      </c>
      <c r="J19" s="429" t="s">
        <v>179</v>
      </c>
      <c r="K19" s="430" t="s">
        <v>273</v>
      </c>
      <c r="L19" s="431">
        <v>3436</v>
      </c>
      <c r="M19" s="432">
        <v>636</v>
      </c>
      <c r="N19" s="385">
        <f t="shared" si="2"/>
        <v>2800</v>
      </c>
      <c r="O19" s="640">
        <v>2800</v>
      </c>
      <c r="P19" s="386">
        <f t="shared" si="3"/>
        <v>0</v>
      </c>
      <c r="Q19" s="580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  <c r="AS19" s="376"/>
      <c r="AT19" s="376"/>
      <c r="AU19" s="376"/>
      <c r="AV19" s="376"/>
      <c r="AW19" s="376"/>
      <c r="AX19" s="379"/>
    </row>
    <row r="20" spans="1:50" s="380" customFormat="1" ht="45.75" customHeight="1" thickBot="1" x14ac:dyDescent="0.25">
      <c r="A20" s="425">
        <v>12</v>
      </c>
      <c r="B20" s="721" t="s">
        <v>99</v>
      </c>
      <c r="C20" s="729">
        <v>60004100915</v>
      </c>
      <c r="D20" s="557">
        <v>2212</v>
      </c>
      <c r="E20" s="557">
        <v>6121</v>
      </c>
      <c r="F20" s="426">
        <v>61</v>
      </c>
      <c r="G20" s="426" t="s">
        <v>154</v>
      </c>
      <c r="H20" s="427" t="s">
        <v>159</v>
      </c>
      <c r="I20" s="428" t="s">
        <v>166</v>
      </c>
      <c r="J20" s="429" t="s">
        <v>179</v>
      </c>
      <c r="K20" s="430" t="s">
        <v>276</v>
      </c>
      <c r="L20" s="431">
        <v>1363</v>
      </c>
      <c r="M20" s="432">
        <v>669</v>
      </c>
      <c r="N20" s="385">
        <f t="shared" si="2"/>
        <v>694</v>
      </c>
      <c r="O20" s="640">
        <v>694</v>
      </c>
      <c r="P20" s="386">
        <f t="shared" si="3"/>
        <v>0</v>
      </c>
      <c r="Q20" s="580"/>
      <c r="R20" s="581"/>
      <c r="S20" s="581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376"/>
      <c r="AN20" s="376"/>
      <c r="AO20" s="376"/>
      <c r="AP20" s="376"/>
      <c r="AQ20" s="376"/>
      <c r="AR20" s="376"/>
      <c r="AS20" s="376"/>
      <c r="AT20" s="376"/>
      <c r="AU20" s="376"/>
      <c r="AV20" s="376"/>
      <c r="AW20" s="376"/>
      <c r="AX20" s="379"/>
    </row>
    <row r="21" spans="1:50" s="380" customFormat="1" ht="90" customHeight="1" thickBot="1" x14ac:dyDescent="0.25">
      <c r="A21" s="886">
        <v>13</v>
      </c>
      <c r="B21" s="722" t="s">
        <v>101</v>
      </c>
      <c r="C21" s="5">
        <v>60004100917</v>
      </c>
      <c r="D21" s="557">
        <v>2212</v>
      </c>
      <c r="E21" s="557">
        <v>6121</v>
      </c>
      <c r="F21" s="557">
        <v>61</v>
      </c>
      <c r="G21" s="557" t="s">
        <v>155</v>
      </c>
      <c r="H21" s="558" t="s">
        <v>160</v>
      </c>
      <c r="I21" s="559" t="s">
        <v>167</v>
      </c>
      <c r="J21" s="560" t="s">
        <v>179</v>
      </c>
      <c r="K21" s="561" t="s">
        <v>273</v>
      </c>
      <c r="L21" s="562">
        <v>2659</v>
      </c>
      <c r="M21" s="563">
        <v>468</v>
      </c>
      <c r="N21" s="385">
        <f t="shared" si="2"/>
        <v>2191</v>
      </c>
      <c r="O21" s="641">
        <v>2191</v>
      </c>
      <c r="P21" s="386">
        <f t="shared" si="3"/>
        <v>0</v>
      </c>
      <c r="Q21" s="564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376"/>
      <c r="AG21" s="376"/>
      <c r="AH21" s="376"/>
      <c r="AI21" s="376"/>
      <c r="AJ21" s="376"/>
      <c r="AK21" s="376"/>
      <c r="AL21" s="376"/>
      <c r="AM21" s="376"/>
      <c r="AN21" s="376"/>
      <c r="AO21" s="376"/>
      <c r="AP21" s="376"/>
      <c r="AQ21" s="376"/>
      <c r="AR21" s="376"/>
      <c r="AS21" s="376"/>
      <c r="AT21" s="376"/>
      <c r="AU21" s="376"/>
      <c r="AV21" s="376"/>
      <c r="AW21" s="376"/>
      <c r="AX21" s="379"/>
    </row>
    <row r="22" spans="1:50" s="380" customFormat="1" ht="65.25" customHeight="1" thickBot="1" x14ac:dyDescent="0.25">
      <c r="A22" s="425">
        <v>14</v>
      </c>
      <c r="B22" s="721" t="s">
        <v>99</v>
      </c>
      <c r="C22" s="729">
        <v>60004100918</v>
      </c>
      <c r="D22" s="557">
        <v>2212</v>
      </c>
      <c r="E22" s="557">
        <v>6121</v>
      </c>
      <c r="F22" s="426">
        <v>61</v>
      </c>
      <c r="G22" s="426" t="s">
        <v>156</v>
      </c>
      <c r="H22" s="427" t="s">
        <v>161</v>
      </c>
      <c r="I22" s="428" t="s">
        <v>168</v>
      </c>
      <c r="J22" s="429" t="s">
        <v>179</v>
      </c>
      <c r="K22" s="430" t="s">
        <v>273</v>
      </c>
      <c r="L22" s="431">
        <v>2135</v>
      </c>
      <c r="M22" s="432">
        <v>441</v>
      </c>
      <c r="N22" s="385">
        <f t="shared" si="2"/>
        <v>1694</v>
      </c>
      <c r="O22" s="640">
        <v>1694</v>
      </c>
      <c r="P22" s="386">
        <f t="shared" si="3"/>
        <v>0</v>
      </c>
      <c r="Q22" s="580"/>
      <c r="R22" s="376"/>
      <c r="S22" s="376"/>
      <c r="T22" s="376"/>
      <c r="U22" s="376"/>
      <c r="V22" s="376"/>
      <c r="W22" s="376"/>
      <c r="X22" s="376"/>
      <c r="Y22" s="376"/>
      <c r="Z22" s="376"/>
      <c r="AA22" s="376"/>
      <c r="AB22" s="376"/>
      <c r="AC22" s="376"/>
      <c r="AD22" s="376"/>
      <c r="AE22" s="376"/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  <c r="AP22" s="376"/>
      <c r="AQ22" s="376"/>
      <c r="AR22" s="376"/>
      <c r="AS22" s="376"/>
      <c r="AT22" s="376"/>
      <c r="AU22" s="376"/>
      <c r="AV22" s="376"/>
      <c r="AW22" s="376"/>
      <c r="AX22" s="379"/>
    </row>
    <row r="23" spans="1:50" s="380" customFormat="1" ht="43.5" customHeight="1" thickBot="1" x14ac:dyDescent="0.25">
      <c r="A23" s="425">
        <v>15</v>
      </c>
      <c r="B23" s="721" t="s">
        <v>99</v>
      </c>
      <c r="C23" s="729">
        <v>60004100919</v>
      </c>
      <c r="D23" s="557">
        <v>2212</v>
      </c>
      <c r="E23" s="557">
        <v>6121</v>
      </c>
      <c r="F23" s="426">
        <v>61</v>
      </c>
      <c r="G23" s="426" t="s">
        <v>157</v>
      </c>
      <c r="H23" s="427" t="s">
        <v>162</v>
      </c>
      <c r="I23" s="428" t="s">
        <v>169</v>
      </c>
      <c r="J23" s="429" t="s">
        <v>179</v>
      </c>
      <c r="K23" s="430" t="s">
        <v>276</v>
      </c>
      <c r="L23" s="431">
        <v>1829</v>
      </c>
      <c r="M23" s="432">
        <v>1042</v>
      </c>
      <c r="N23" s="385">
        <f t="shared" si="2"/>
        <v>787</v>
      </c>
      <c r="O23" s="640">
        <v>787</v>
      </c>
      <c r="P23" s="386">
        <f t="shared" si="3"/>
        <v>0</v>
      </c>
      <c r="Q23" s="580"/>
      <c r="R23" s="581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  <c r="AP23" s="376"/>
      <c r="AQ23" s="376"/>
      <c r="AR23" s="376"/>
      <c r="AS23" s="376"/>
      <c r="AT23" s="376"/>
      <c r="AU23" s="376"/>
      <c r="AV23" s="376"/>
      <c r="AW23" s="376"/>
      <c r="AX23" s="379"/>
    </row>
    <row r="24" spans="1:50" s="380" customFormat="1" ht="43.5" customHeight="1" thickBot="1" x14ac:dyDescent="0.25">
      <c r="A24" s="425">
        <v>16</v>
      </c>
      <c r="B24" s="721" t="s">
        <v>112</v>
      </c>
      <c r="C24" s="729">
        <v>60004100620</v>
      </c>
      <c r="D24" s="557">
        <v>2212</v>
      </c>
      <c r="E24" s="557">
        <v>6121</v>
      </c>
      <c r="F24" s="426">
        <v>61</v>
      </c>
      <c r="G24" s="426" t="s">
        <v>111</v>
      </c>
      <c r="H24" s="427" t="s">
        <v>163</v>
      </c>
      <c r="I24" s="428" t="s">
        <v>170</v>
      </c>
      <c r="J24" s="429" t="s">
        <v>179</v>
      </c>
      <c r="K24" s="430" t="s">
        <v>273</v>
      </c>
      <c r="L24" s="431">
        <v>774</v>
      </c>
      <c r="M24" s="432">
        <v>565</v>
      </c>
      <c r="N24" s="385">
        <f t="shared" si="2"/>
        <v>209</v>
      </c>
      <c r="O24" s="640">
        <v>209</v>
      </c>
      <c r="P24" s="386">
        <f t="shared" si="3"/>
        <v>0</v>
      </c>
      <c r="Q24" s="580"/>
      <c r="R24" s="581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6"/>
      <c r="AJ24" s="376"/>
      <c r="AK24" s="376"/>
      <c r="AL24" s="376"/>
      <c r="AM24" s="376"/>
      <c r="AN24" s="376"/>
      <c r="AO24" s="376"/>
      <c r="AP24" s="376"/>
      <c r="AQ24" s="376"/>
      <c r="AR24" s="376"/>
      <c r="AS24" s="376"/>
      <c r="AT24" s="376"/>
      <c r="AU24" s="376"/>
      <c r="AV24" s="376"/>
      <c r="AW24" s="376"/>
      <c r="AX24" s="379"/>
    </row>
    <row r="25" spans="1:50" s="380" customFormat="1" ht="43.5" customHeight="1" thickBot="1" x14ac:dyDescent="0.25">
      <c r="A25" s="425">
        <v>17</v>
      </c>
      <c r="B25" s="721" t="s">
        <v>99</v>
      </c>
      <c r="C25" s="729">
        <v>60004100955</v>
      </c>
      <c r="D25" s="557">
        <v>2212</v>
      </c>
      <c r="E25" s="557">
        <v>6121</v>
      </c>
      <c r="F25" s="426">
        <v>61</v>
      </c>
      <c r="G25" s="426" t="s">
        <v>251</v>
      </c>
      <c r="H25" s="427" t="s">
        <v>252</v>
      </c>
      <c r="I25" s="428"/>
      <c r="J25" s="429" t="s">
        <v>179</v>
      </c>
      <c r="K25" s="430" t="s">
        <v>273</v>
      </c>
      <c r="L25" s="431">
        <v>966</v>
      </c>
      <c r="M25" s="432">
        <v>527</v>
      </c>
      <c r="N25" s="385">
        <f t="shared" si="2"/>
        <v>439</v>
      </c>
      <c r="O25" s="640">
        <v>439</v>
      </c>
      <c r="P25" s="386">
        <f t="shared" si="3"/>
        <v>0</v>
      </c>
      <c r="Q25" s="580"/>
      <c r="R25" s="581"/>
      <c r="S25" s="376"/>
      <c r="T25" s="376"/>
      <c r="U25" s="376"/>
      <c r="V25" s="376"/>
      <c r="W25" s="376"/>
      <c r="X25" s="376"/>
      <c r="Y25" s="376"/>
      <c r="Z25" s="376"/>
      <c r="AA25" s="376"/>
      <c r="AB25" s="376"/>
      <c r="AC25" s="376"/>
      <c r="AD25" s="376"/>
      <c r="AE25" s="376"/>
      <c r="AF25" s="376"/>
      <c r="AG25" s="376"/>
      <c r="AH25" s="376"/>
      <c r="AI25" s="376"/>
      <c r="AJ25" s="376"/>
      <c r="AK25" s="376"/>
      <c r="AL25" s="376"/>
      <c r="AM25" s="376"/>
      <c r="AN25" s="376"/>
      <c r="AO25" s="376"/>
      <c r="AP25" s="376"/>
      <c r="AQ25" s="376"/>
      <c r="AR25" s="376"/>
      <c r="AS25" s="376"/>
      <c r="AT25" s="376"/>
      <c r="AU25" s="376"/>
      <c r="AV25" s="376"/>
      <c r="AW25" s="376"/>
      <c r="AX25" s="379"/>
    </row>
    <row r="26" spans="1:50" s="380" customFormat="1" ht="43.5" customHeight="1" thickBot="1" x14ac:dyDescent="0.25">
      <c r="A26" s="425">
        <v>18</v>
      </c>
      <c r="B26" s="721" t="s">
        <v>99</v>
      </c>
      <c r="C26" s="729">
        <v>60004100956</v>
      </c>
      <c r="D26" s="557">
        <v>2212</v>
      </c>
      <c r="E26" s="557">
        <v>6121</v>
      </c>
      <c r="F26" s="426">
        <v>61</v>
      </c>
      <c r="G26" s="426" t="s">
        <v>253</v>
      </c>
      <c r="H26" s="427" t="s">
        <v>254</v>
      </c>
      <c r="I26" s="428"/>
      <c r="J26" s="429" t="s">
        <v>179</v>
      </c>
      <c r="K26" s="430" t="s">
        <v>273</v>
      </c>
      <c r="L26" s="431">
        <v>1283</v>
      </c>
      <c r="M26" s="432">
        <v>711</v>
      </c>
      <c r="N26" s="385">
        <f t="shared" si="2"/>
        <v>572</v>
      </c>
      <c r="O26" s="640">
        <v>572</v>
      </c>
      <c r="P26" s="386">
        <f t="shared" si="3"/>
        <v>0</v>
      </c>
      <c r="Q26" s="580"/>
      <c r="R26" s="581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376"/>
      <c r="AJ26" s="376"/>
      <c r="AK26" s="376"/>
      <c r="AL26" s="376"/>
      <c r="AM26" s="376"/>
      <c r="AN26" s="376"/>
      <c r="AO26" s="376"/>
      <c r="AP26" s="376"/>
      <c r="AQ26" s="376"/>
      <c r="AR26" s="376"/>
      <c r="AS26" s="376"/>
      <c r="AT26" s="376"/>
      <c r="AU26" s="376"/>
      <c r="AV26" s="376"/>
      <c r="AW26" s="376"/>
      <c r="AX26" s="379"/>
    </row>
    <row r="27" spans="1:50" s="380" customFormat="1" ht="43.5" customHeight="1" thickBot="1" x14ac:dyDescent="0.25">
      <c r="A27" s="425">
        <v>19</v>
      </c>
      <c r="B27" s="721" t="s">
        <v>100</v>
      </c>
      <c r="C27" s="729">
        <v>60004100957</v>
      </c>
      <c r="D27" s="557">
        <v>2212</v>
      </c>
      <c r="E27" s="557">
        <v>6121</v>
      </c>
      <c r="F27" s="426">
        <v>61</v>
      </c>
      <c r="G27" s="426" t="s">
        <v>255</v>
      </c>
      <c r="H27" s="427" t="s">
        <v>256</v>
      </c>
      <c r="I27" s="428"/>
      <c r="J27" s="429"/>
      <c r="K27" s="430" t="s">
        <v>277</v>
      </c>
      <c r="L27" s="431">
        <v>800</v>
      </c>
      <c r="M27" s="432">
        <v>0</v>
      </c>
      <c r="N27" s="385">
        <f t="shared" si="2"/>
        <v>800</v>
      </c>
      <c r="O27" s="640">
        <v>800</v>
      </c>
      <c r="P27" s="386">
        <f t="shared" si="3"/>
        <v>0</v>
      </c>
      <c r="Q27" s="580"/>
      <c r="R27" s="581"/>
      <c r="S27" s="376"/>
      <c r="T27" s="376"/>
      <c r="U27" s="376"/>
      <c r="V27" s="376"/>
      <c r="W27" s="376"/>
      <c r="X27" s="376"/>
      <c r="Y27" s="376"/>
      <c r="Z27" s="376"/>
      <c r="AA27" s="376"/>
      <c r="AB27" s="376"/>
      <c r="AC27" s="376"/>
      <c r="AD27" s="376"/>
      <c r="AE27" s="376"/>
      <c r="AF27" s="376"/>
      <c r="AG27" s="376"/>
      <c r="AH27" s="376"/>
      <c r="AI27" s="376"/>
      <c r="AJ27" s="376"/>
      <c r="AK27" s="376"/>
      <c r="AL27" s="376"/>
      <c r="AM27" s="376"/>
      <c r="AN27" s="376"/>
      <c r="AO27" s="376"/>
      <c r="AP27" s="376"/>
      <c r="AQ27" s="376"/>
      <c r="AR27" s="376"/>
      <c r="AS27" s="376"/>
      <c r="AT27" s="376"/>
      <c r="AU27" s="376"/>
      <c r="AV27" s="376"/>
      <c r="AW27" s="376"/>
      <c r="AX27" s="379"/>
    </row>
    <row r="28" spans="1:50" s="380" customFormat="1" ht="43.5" customHeight="1" thickBot="1" x14ac:dyDescent="0.25">
      <c r="A28" s="425">
        <v>20</v>
      </c>
      <c r="B28" s="721" t="s">
        <v>100</v>
      </c>
      <c r="C28" s="729">
        <v>60004100958</v>
      </c>
      <c r="D28" s="557">
        <v>2212</v>
      </c>
      <c r="E28" s="557">
        <v>6121</v>
      </c>
      <c r="F28" s="426">
        <v>61</v>
      </c>
      <c r="G28" s="426" t="s">
        <v>257</v>
      </c>
      <c r="H28" s="427" t="s">
        <v>258</v>
      </c>
      <c r="I28" s="428"/>
      <c r="J28" s="429" t="s">
        <v>179</v>
      </c>
      <c r="K28" s="430" t="s">
        <v>273</v>
      </c>
      <c r="L28" s="431">
        <v>1304</v>
      </c>
      <c r="M28" s="432">
        <v>694</v>
      </c>
      <c r="N28" s="385">
        <f t="shared" si="2"/>
        <v>610</v>
      </c>
      <c r="O28" s="640">
        <v>610</v>
      </c>
      <c r="P28" s="386">
        <f t="shared" si="3"/>
        <v>0</v>
      </c>
      <c r="Q28" s="580"/>
      <c r="R28" s="581"/>
      <c r="S28" s="376"/>
      <c r="T28" s="376"/>
      <c r="U28" s="376"/>
      <c r="V28" s="376"/>
      <c r="W28" s="376"/>
      <c r="X28" s="376"/>
      <c r="Y28" s="376"/>
      <c r="Z28" s="376"/>
      <c r="AA28" s="376"/>
      <c r="AB28" s="376"/>
      <c r="AC28" s="376"/>
      <c r="AD28" s="376"/>
      <c r="AE28" s="376"/>
      <c r="AF28" s="376"/>
      <c r="AG28" s="376"/>
      <c r="AH28" s="376"/>
      <c r="AI28" s="376"/>
      <c r="AJ28" s="376"/>
      <c r="AK28" s="376"/>
      <c r="AL28" s="376"/>
      <c r="AM28" s="376"/>
      <c r="AN28" s="376"/>
      <c r="AO28" s="376"/>
      <c r="AP28" s="376"/>
      <c r="AQ28" s="376"/>
      <c r="AR28" s="376"/>
      <c r="AS28" s="376"/>
      <c r="AT28" s="376"/>
      <c r="AU28" s="376"/>
      <c r="AV28" s="376"/>
      <c r="AW28" s="376"/>
      <c r="AX28" s="379"/>
    </row>
    <row r="29" spans="1:50" s="380" customFormat="1" ht="43.5" customHeight="1" thickBot="1" x14ac:dyDescent="0.25">
      <c r="A29" s="425">
        <v>21</v>
      </c>
      <c r="B29" s="721" t="s">
        <v>100</v>
      </c>
      <c r="C29" s="729">
        <v>60004100959</v>
      </c>
      <c r="D29" s="557">
        <v>2212</v>
      </c>
      <c r="E29" s="557">
        <v>6121</v>
      </c>
      <c r="F29" s="426">
        <v>61</v>
      </c>
      <c r="G29" s="426" t="s">
        <v>257</v>
      </c>
      <c r="H29" s="427" t="s">
        <v>259</v>
      </c>
      <c r="I29" s="428"/>
      <c r="J29" s="429" t="s">
        <v>179</v>
      </c>
      <c r="K29" s="430" t="s">
        <v>273</v>
      </c>
      <c r="L29" s="431">
        <v>1669</v>
      </c>
      <c r="M29" s="432">
        <v>164</v>
      </c>
      <c r="N29" s="385">
        <f t="shared" si="2"/>
        <v>1505</v>
      </c>
      <c r="O29" s="640">
        <v>1505</v>
      </c>
      <c r="P29" s="386">
        <f t="shared" si="3"/>
        <v>0</v>
      </c>
      <c r="Q29" s="580"/>
      <c r="R29" s="581"/>
      <c r="S29" s="376"/>
      <c r="T29" s="376"/>
      <c r="U29" s="376"/>
      <c r="V29" s="376"/>
      <c r="W29" s="376"/>
      <c r="X29" s="376"/>
      <c r="Y29" s="376"/>
      <c r="Z29" s="376"/>
      <c r="AA29" s="376"/>
      <c r="AB29" s="376"/>
      <c r="AC29" s="376"/>
      <c r="AD29" s="376"/>
      <c r="AE29" s="376"/>
      <c r="AF29" s="376"/>
      <c r="AG29" s="376"/>
      <c r="AH29" s="376"/>
      <c r="AI29" s="376"/>
      <c r="AJ29" s="376"/>
      <c r="AK29" s="376"/>
      <c r="AL29" s="376"/>
      <c r="AM29" s="376"/>
      <c r="AN29" s="376"/>
      <c r="AO29" s="376"/>
      <c r="AP29" s="376"/>
      <c r="AQ29" s="376"/>
      <c r="AR29" s="376"/>
      <c r="AS29" s="376"/>
      <c r="AT29" s="376"/>
      <c r="AU29" s="376"/>
      <c r="AV29" s="376"/>
      <c r="AW29" s="376"/>
      <c r="AX29" s="379"/>
    </row>
    <row r="30" spans="1:50" s="380" customFormat="1" ht="43.5" customHeight="1" thickBot="1" x14ac:dyDescent="0.25">
      <c r="A30" s="425">
        <v>22</v>
      </c>
      <c r="B30" s="721" t="s">
        <v>112</v>
      </c>
      <c r="C30" s="729">
        <v>60004100960</v>
      </c>
      <c r="D30" s="557">
        <v>2212</v>
      </c>
      <c r="E30" s="557">
        <v>6121</v>
      </c>
      <c r="F30" s="426">
        <v>61</v>
      </c>
      <c r="G30" s="426" t="s">
        <v>260</v>
      </c>
      <c r="H30" s="427" t="s">
        <v>261</v>
      </c>
      <c r="I30" s="428"/>
      <c r="J30" s="429"/>
      <c r="K30" s="430" t="s">
        <v>277</v>
      </c>
      <c r="L30" s="431">
        <v>3800</v>
      </c>
      <c r="M30" s="432">
        <v>0</v>
      </c>
      <c r="N30" s="385">
        <f t="shared" si="2"/>
        <v>2500</v>
      </c>
      <c r="O30" s="640">
        <v>2500</v>
      </c>
      <c r="P30" s="386">
        <f t="shared" si="3"/>
        <v>1300</v>
      </c>
      <c r="Q30" s="580"/>
      <c r="R30" s="581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376"/>
      <c r="AJ30" s="376"/>
      <c r="AK30" s="376"/>
      <c r="AL30" s="376"/>
      <c r="AM30" s="376"/>
      <c r="AN30" s="376"/>
      <c r="AO30" s="376"/>
      <c r="AP30" s="376"/>
      <c r="AQ30" s="376"/>
      <c r="AR30" s="376"/>
      <c r="AS30" s="376"/>
      <c r="AT30" s="376"/>
      <c r="AU30" s="376"/>
      <c r="AV30" s="376"/>
      <c r="AW30" s="376"/>
      <c r="AX30" s="379"/>
    </row>
    <row r="31" spans="1:50" s="380" customFormat="1" ht="43.5" customHeight="1" thickBot="1" x14ac:dyDescent="0.25">
      <c r="A31" s="425">
        <v>23</v>
      </c>
      <c r="B31" s="721" t="s">
        <v>112</v>
      </c>
      <c r="C31" s="729">
        <v>60004100961</v>
      </c>
      <c r="D31" s="557">
        <v>2212</v>
      </c>
      <c r="E31" s="557">
        <v>6121</v>
      </c>
      <c r="F31" s="426">
        <v>61</v>
      </c>
      <c r="G31" s="426" t="s">
        <v>262</v>
      </c>
      <c r="H31" s="427" t="s">
        <v>263</v>
      </c>
      <c r="I31" s="428"/>
      <c r="J31" s="429" t="s">
        <v>179</v>
      </c>
      <c r="K31" s="430" t="s">
        <v>273</v>
      </c>
      <c r="L31" s="431">
        <v>2034</v>
      </c>
      <c r="M31" s="432">
        <v>1041</v>
      </c>
      <c r="N31" s="385">
        <f t="shared" si="2"/>
        <v>993</v>
      </c>
      <c r="O31" s="640">
        <v>993</v>
      </c>
      <c r="P31" s="386">
        <f t="shared" si="3"/>
        <v>0</v>
      </c>
      <c r="Q31" s="580"/>
      <c r="R31" s="581"/>
      <c r="S31" s="376"/>
      <c r="T31" s="376"/>
      <c r="U31" s="376"/>
      <c r="V31" s="376"/>
      <c r="W31" s="376"/>
      <c r="X31" s="376"/>
      <c r="Y31" s="376"/>
      <c r="Z31" s="376"/>
      <c r="AA31" s="376"/>
      <c r="AB31" s="376"/>
      <c r="AC31" s="376"/>
      <c r="AD31" s="376"/>
      <c r="AE31" s="376"/>
      <c r="AF31" s="376"/>
      <c r="AG31" s="376"/>
      <c r="AH31" s="376"/>
      <c r="AI31" s="376"/>
      <c r="AJ31" s="376"/>
      <c r="AK31" s="376"/>
      <c r="AL31" s="376"/>
      <c r="AM31" s="376"/>
      <c r="AN31" s="376"/>
      <c r="AO31" s="376"/>
      <c r="AP31" s="376"/>
      <c r="AQ31" s="376"/>
      <c r="AR31" s="376"/>
      <c r="AS31" s="376"/>
      <c r="AT31" s="376"/>
      <c r="AU31" s="376"/>
      <c r="AV31" s="376"/>
      <c r="AW31" s="376"/>
      <c r="AX31" s="379"/>
    </row>
    <row r="32" spans="1:50" s="380" customFormat="1" ht="43.5" customHeight="1" thickBot="1" x14ac:dyDescent="0.25">
      <c r="A32" s="425">
        <v>24</v>
      </c>
      <c r="B32" s="721" t="s">
        <v>100</v>
      </c>
      <c r="C32" s="729">
        <v>60004100985</v>
      </c>
      <c r="D32" s="557">
        <v>2212</v>
      </c>
      <c r="E32" s="557">
        <v>6121</v>
      </c>
      <c r="F32" s="426">
        <v>61</v>
      </c>
      <c r="G32" s="426"/>
      <c r="H32" s="427" t="s">
        <v>268</v>
      </c>
      <c r="I32" s="428"/>
      <c r="J32" s="429"/>
      <c r="K32" s="430" t="s">
        <v>106</v>
      </c>
      <c r="L32" s="431">
        <v>500</v>
      </c>
      <c r="M32" s="432">
        <v>0</v>
      </c>
      <c r="N32" s="385">
        <f t="shared" ref="N32" si="4">SUM(O32:O32)</f>
        <v>500</v>
      </c>
      <c r="O32" s="640">
        <v>500</v>
      </c>
      <c r="P32" s="386">
        <f t="shared" ref="P32" si="5">L32-M32-N32</f>
        <v>0</v>
      </c>
      <c r="Q32" s="580"/>
      <c r="R32" s="581"/>
      <c r="S32" s="376"/>
      <c r="T32" s="376"/>
      <c r="U32" s="376"/>
      <c r="V32" s="376"/>
      <c r="W32" s="376"/>
      <c r="X32" s="376"/>
      <c r="Y32" s="376"/>
      <c r="Z32" s="376"/>
      <c r="AA32" s="376"/>
      <c r="AB32" s="376"/>
      <c r="AC32" s="376"/>
      <c r="AD32" s="376"/>
      <c r="AE32" s="376"/>
      <c r="AF32" s="376"/>
      <c r="AG32" s="376"/>
      <c r="AH32" s="376"/>
      <c r="AI32" s="376"/>
      <c r="AJ32" s="376"/>
      <c r="AK32" s="376"/>
      <c r="AL32" s="376"/>
      <c r="AM32" s="376"/>
      <c r="AN32" s="376"/>
      <c r="AO32" s="376"/>
      <c r="AP32" s="376"/>
      <c r="AQ32" s="376"/>
      <c r="AR32" s="376"/>
      <c r="AS32" s="376"/>
      <c r="AT32" s="376"/>
      <c r="AU32" s="376"/>
      <c r="AV32" s="376"/>
      <c r="AW32" s="376"/>
      <c r="AX32" s="379"/>
    </row>
    <row r="33" spans="1:78" s="380" customFormat="1" ht="43.5" customHeight="1" thickBot="1" x14ac:dyDescent="0.25">
      <c r="A33" s="425">
        <v>25</v>
      </c>
      <c r="B33" s="721" t="s">
        <v>101</v>
      </c>
      <c r="C33" s="729">
        <v>60004101004</v>
      </c>
      <c r="D33" s="557">
        <v>2212</v>
      </c>
      <c r="E33" s="557">
        <v>6121</v>
      </c>
      <c r="F33" s="426">
        <v>61</v>
      </c>
      <c r="G33" s="426" t="s">
        <v>155</v>
      </c>
      <c r="H33" s="427" t="s">
        <v>264</v>
      </c>
      <c r="I33" s="428"/>
      <c r="J33" s="429"/>
      <c r="K33" s="430"/>
      <c r="L33" s="431">
        <v>6200</v>
      </c>
      <c r="M33" s="432">
        <v>0</v>
      </c>
      <c r="N33" s="385">
        <f t="shared" si="2"/>
        <v>3700</v>
      </c>
      <c r="O33" s="640">
        <v>3700</v>
      </c>
      <c r="P33" s="386">
        <f t="shared" si="3"/>
        <v>2500</v>
      </c>
      <c r="Q33" s="580"/>
      <c r="R33" s="581"/>
      <c r="S33" s="376"/>
      <c r="T33" s="376"/>
      <c r="U33" s="376"/>
      <c r="V33" s="376"/>
      <c r="W33" s="376"/>
      <c r="X33" s="376"/>
      <c r="Y33" s="376"/>
      <c r="Z33" s="376"/>
      <c r="AA33" s="376"/>
      <c r="AB33" s="376"/>
      <c r="AC33" s="376"/>
      <c r="AD33" s="376"/>
      <c r="AE33" s="376"/>
      <c r="AF33" s="376"/>
      <c r="AG33" s="376"/>
      <c r="AH33" s="376"/>
      <c r="AI33" s="376"/>
      <c r="AJ33" s="376"/>
      <c r="AK33" s="376"/>
      <c r="AL33" s="376"/>
      <c r="AM33" s="376"/>
      <c r="AN33" s="376"/>
      <c r="AO33" s="376"/>
      <c r="AP33" s="376"/>
      <c r="AQ33" s="376"/>
      <c r="AR33" s="376"/>
      <c r="AS33" s="376"/>
      <c r="AT33" s="376"/>
      <c r="AU33" s="376"/>
      <c r="AV33" s="376"/>
      <c r="AW33" s="376"/>
      <c r="AX33" s="379"/>
    </row>
    <row r="34" spans="1:78" s="380" customFormat="1" ht="43.5" hidden="1" customHeight="1" thickBot="1" x14ac:dyDescent="0.25">
      <c r="A34" s="425"/>
      <c r="B34" s="721"/>
      <c r="C34" s="729"/>
      <c r="D34" s="557"/>
      <c r="E34" s="557"/>
      <c r="F34" s="426"/>
      <c r="G34" s="426"/>
      <c r="H34" s="427"/>
      <c r="I34" s="428"/>
      <c r="J34" s="429"/>
      <c r="K34" s="430"/>
      <c r="L34" s="431"/>
      <c r="M34" s="432"/>
      <c r="N34" s="385"/>
      <c r="O34" s="640"/>
      <c r="P34" s="386"/>
      <c r="Q34" s="580"/>
      <c r="R34" s="581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6"/>
      <c r="AG34" s="376"/>
      <c r="AH34" s="376"/>
      <c r="AI34" s="376"/>
      <c r="AJ34" s="376"/>
      <c r="AK34" s="376"/>
      <c r="AL34" s="376"/>
      <c r="AM34" s="376"/>
      <c r="AN34" s="376"/>
      <c r="AO34" s="376"/>
      <c r="AP34" s="376"/>
      <c r="AQ34" s="376"/>
      <c r="AR34" s="376"/>
      <c r="AS34" s="376"/>
      <c r="AT34" s="376"/>
      <c r="AU34" s="376"/>
      <c r="AV34" s="376"/>
      <c r="AW34" s="376"/>
      <c r="AX34" s="379"/>
    </row>
    <row r="35" spans="1:78" s="380" customFormat="1" ht="43.5" customHeight="1" thickBot="1" x14ac:dyDescent="0.25">
      <c r="A35" s="425">
        <v>26</v>
      </c>
      <c r="B35" s="721" t="s">
        <v>100</v>
      </c>
      <c r="C35" s="729">
        <v>60004101007</v>
      </c>
      <c r="D35" s="557">
        <v>2212</v>
      </c>
      <c r="E35" s="557">
        <v>6121</v>
      </c>
      <c r="F35" s="426">
        <v>61</v>
      </c>
      <c r="G35" s="426" t="s">
        <v>155</v>
      </c>
      <c r="H35" s="427" t="s">
        <v>267</v>
      </c>
      <c r="I35" s="428"/>
      <c r="J35" s="429"/>
      <c r="K35" s="430"/>
      <c r="L35" s="431">
        <v>2500</v>
      </c>
      <c r="M35" s="432">
        <v>0</v>
      </c>
      <c r="N35" s="385">
        <f t="shared" si="2"/>
        <v>2500</v>
      </c>
      <c r="O35" s="640">
        <v>2500</v>
      </c>
      <c r="P35" s="386">
        <f t="shared" si="3"/>
        <v>0</v>
      </c>
      <c r="Q35" s="580"/>
      <c r="R35" s="581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376"/>
      <c r="AJ35" s="376"/>
      <c r="AK35" s="376"/>
      <c r="AL35" s="376"/>
      <c r="AM35" s="376"/>
      <c r="AN35" s="376"/>
      <c r="AO35" s="376"/>
      <c r="AP35" s="376"/>
      <c r="AQ35" s="376"/>
      <c r="AR35" s="376"/>
      <c r="AS35" s="376"/>
      <c r="AT35" s="376"/>
      <c r="AU35" s="376"/>
      <c r="AV35" s="376"/>
      <c r="AW35" s="376"/>
      <c r="AX35" s="379"/>
    </row>
    <row r="36" spans="1:78" s="380" customFormat="1" ht="43.5" customHeight="1" thickBot="1" x14ac:dyDescent="0.25">
      <c r="A36" s="425">
        <v>27</v>
      </c>
      <c r="B36" s="721" t="s">
        <v>99</v>
      </c>
      <c r="C36" s="730">
        <v>60004101014</v>
      </c>
      <c r="D36" s="731">
        <v>2212</v>
      </c>
      <c r="E36" s="731">
        <v>6121</v>
      </c>
      <c r="F36" s="732">
        <v>61</v>
      </c>
      <c r="G36" s="732" t="s">
        <v>269</v>
      </c>
      <c r="H36" s="733" t="s">
        <v>270</v>
      </c>
      <c r="I36" s="734"/>
      <c r="J36" s="735"/>
      <c r="K36" s="736"/>
      <c r="L36" s="737">
        <v>1500</v>
      </c>
      <c r="M36" s="738">
        <v>0</v>
      </c>
      <c r="N36" s="739">
        <v>2000</v>
      </c>
      <c r="O36" s="740">
        <v>1500</v>
      </c>
      <c r="P36" s="741">
        <v>0</v>
      </c>
      <c r="Q36" s="575"/>
      <c r="R36" s="581"/>
      <c r="S36" s="376"/>
      <c r="T36" s="376"/>
      <c r="U36" s="376"/>
      <c r="V36" s="376"/>
      <c r="W36" s="376"/>
      <c r="X36" s="37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76"/>
      <c r="AM36" s="376"/>
      <c r="AN36" s="376"/>
      <c r="AO36" s="376"/>
      <c r="AP36" s="376"/>
      <c r="AQ36" s="376"/>
      <c r="AR36" s="376"/>
      <c r="AS36" s="376"/>
      <c r="AT36" s="376"/>
      <c r="AU36" s="376"/>
      <c r="AV36" s="376"/>
      <c r="AW36" s="376"/>
      <c r="AX36" s="379"/>
    </row>
    <row r="37" spans="1:78" s="179" customFormat="1" ht="35.25" customHeight="1" thickBot="1" x14ac:dyDescent="0.25">
      <c r="A37" s="1040" t="s">
        <v>95</v>
      </c>
      <c r="B37" s="1041"/>
      <c r="C37" s="1042"/>
      <c r="D37" s="1042"/>
      <c r="E37" s="1042"/>
      <c r="F37" s="1042"/>
      <c r="G37" s="1042"/>
      <c r="H37" s="1042"/>
      <c r="I37" s="1043"/>
      <c r="J37" s="723"/>
      <c r="K37" s="724"/>
      <c r="L37" s="725">
        <f>SUM(L9:L36)</f>
        <v>59378</v>
      </c>
      <c r="M37" s="725">
        <f>SUM(M9:M36)</f>
        <v>21450</v>
      </c>
      <c r="N37" s="726">
        <f>SUM(N9:N36)</f>
        <v>34328</v>
      </c>
      <c r="O37" s="727">
        <f>SUM(O9:O36)</f>
        <v>33828</v>
      </c>
      <c r="P37" s="728">
        <f>SUM(P9:P36)</f>
        <v>4100</v>
      </c>
      <c r="Q37" s="438"/>
    </row>
    <row r="38" spans="1:78" s="174" customFormat="1" ht="21.75" customHeight="1" x14ac:dyDescent="0.2">
      <c r="A38" s="1044"/>
      <c r="B38" s="1044"/>
      <c r="C38" s="1044"/>
      <c r="D38" s="1044"/>
      <c r="E38" s="1044"/>
      <c r="F38" s="1044"/>
      <c r="G38" s="1044"/>
      <c r="H38" s="1044"/>
      <c r="I38" s="181"/>
      <c r="Q38" s="18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</row>
    <row r="39" spans="1:78" s="174" customFormat="1" x14ac:dyDescent="0.2">
      <c r="H39" s="181"/>
      <c r="I39" s="181"/>
      <c r="Q39" s="181"/>
    </row>
    <row r="40" spans="1:78" s="174" customFormat="1" x14ac:dyDescent="0.2">
      <c r="H40" s="181"/>
      <c r="I40" s="181"/>
      <c r="Q40" s="181"/>
    </row>
    <row r="41" spans="1:78" s="174" customFormat="1" x14ac:dyDescent="0.2">
      <c r="H41" s="181"/>
      <c r="I41" s="181"/>
      <c r="Q41" s="181"/>
    </row>
    <row r="42" spans="1:78" s="174" customFormat="1" x14ac:dyDescent="0.2">
      <c r="H42" s="181"/>
      <c r="I42" s="181"/>
      <c r="Q42" s="181"/>
    </row>
    <row r="43" spans="1:78" s="174" customFormat="1" x14ac:dyDescent="0.2">
      <c r="H43" s="181"/>
      <c r="I43" s="181"/>
      <c r="Q43" s="181"/>
    </row>
    <row r="44" spans="1:78" s="174" customFormat="1" x14ac:dyDescent="0.2">
      <c r="H44" s="181"/>
      <c r="I44" s="181"/>
      <c r="Q44" s="181"/>
    </row>
    <row r="45" spans="1:78" s="174" customFormat="1" x14ac:dyDescent="0.2">
      <c r="H45" s="181"/>
      <c r="I45" s="181"/>
      <c r="Q45" s="181"/>
    </row>
    <row r="46" spans="1:78" s="174" customFormat="1" x14ac:dyDescent="0.2">
      <c r="H46" s="181"/>
      <c r="I46" s="181"/>
      <c r="Q46" s="181"/>
    </row>
    <row r="47" spans="1:78" s="174" customFormat="1" x14ac:dyDescent="0.2">
      <c r="H47" s="181"/>
      <c r="I47" s="181"/>
      <c r="Q47" s="181"/>
    </row>
    <row r="48" spans="1:78" s="174" customFormat="1" x14ac:dyDescent="0.2">
      <c r="H48" s="181"/>
      <c r="I48" s="181"/>
      <c r="Q48" s="181"/>
    </row>
    <row r="49" spans="8:17" s="174" customFormat="1" x14ac:dyDescent="0.2">
      <c r="H49" s="181"/>
      <c r="I49" s="181"/>
      <c r="Q49" s="181"/>
    </row>
    <row r="50" spans="8:17" s="174" customFormat="1" x14ac:dyDescent="0.2">
      <c r="H50" s="181"/>
      <c r="I50" s="181"/>
      <c r="Q50" s="181"/>
    </row>
    <row r="51" spans="8:17" s="174" customFormat="1" x14ac:dyDescent="0.2">
      <c r="H51" s="181"/>
      <c r="I51" s="181"/>
      <c r="Q51" s="181"/>
    </row>
    <row r="52" spans="8:17" s="174" customFormat="1" x14ac:dyDescent="0.2">
      <c r="H52" s="181"/>
      <c r="I52" s="181"/>
      <c r="Q52" s="181"/>
    </row>
    <row r="53" spans="8:17" s="174" customFormat="1" x14ac:dyDescent="0.2">
      <c r="H53" s="181"/>
      <c r="I53" s="181"/>
      <c r="Q53" s="181"/>
    </row>
    <row r="54" spans="8:17" s="174" customFormat="1" x14ac:dyDescent="0.2">
      <c r="H54" s="181"/>
      <c r="I54" s="181"/>
      <c r="Q54" s="181"/>
    </row>
    <row r="55" spans="8:17" s="174" customFormat="1" x14ac:dyDescent="0.2">
      <c r="H55" s="181"/>
      <c r="I55" s="181"/>
      <c r="Q55" s="181"/>
    </row>
    <row r="56" spans="8:17" s="174" customFormat="1" x14ac:dyDescent="0.2">
      <c r="H56" s="181"/>
      <c r="I56" s="181"/>
      <c r="Q56" s="181"/>
    </row>
    <row r="57" spans="8:17" s="174" customFormat="1" x14ac:dyDescent="0.2">
      <c r="H57" s="181"/>
      <c r="I57" s="181"/>
      <c r="Q57" s="181"/>
    </row>
    <row r="58" spans="8:17" s="174" customFormat="1" x14ac:dyDescent="0.2">
      <c r="H58" s="181"/>
      <c r="I58" s="181"/>
      <c r="Q58" s="181"/>
    </row>
    <row r="59" spans="8:17" s="174" customFormat="1" x14ac:dyDescent="0.2">
      <c r="H59" s="181"/>
      <c r="I59" s="181"/>
      <c r="Q59" s="181"/>
    </row>
    <row r="60" spans="8:17" s="174" customFormat="1" x14ac:dyDescent="0.2">
      <c r="H60" s="181"/>
      <c r="I60" s="181"/>
      <c r="Q60" s="181"/>
    </row>
    <row r="61" spans="8:17" s="174" customFormat="1" x14ac:dyDescent="0.2">
      <c r="H61" s="181"/>
      <c r="I61" s="181"/>
      <c r="Q61" s="181"/>
    </row>
    <row r="62" spans="8:17" s="174" customFormat="1" x14ac:dyDescent="0.2">
      <c r="H62" s="181"/>
      <c r="I62" s="181"/>
      <c r="Q62" s="181"/>
    </row>
    <row r="63" spans="8:17" s="174" customFormat="1" x14ac:dyDescent="0.2">
      <c r="H63" s="181"/>
      <c r="I63" s="181"/>
      <c r="Q63" s="181"/>
    </row>
    <row r="64" spans="8:17" s="174" customFormat="1" x14ac:dyDescent="0.2">
      <c r="H64" s="181"/>
      <c r="I64" s="181"/>
      <c r="Q64" s="181"/>
    </row>
    <row r="65" spans="8:58" x14ac:dyDescent="0.2">
      <c r="H65" s="182"/>
      <c r="I65" s="182"/>
      <c r="BE65" s="174"/>
      <c r="BF65" s="174"/>
    </row>
    <row r="66" spans="8:58" x14ac:dyDescent="0.2">
      <c r="H66" s="182"/>
      <c r="I66" s="182"/>
      <c r="BE66" s="174"/>
      <c r="BF66" s="174"/>
    </row>
    <row r="67" spans="8:58" x14ac:dyDescent="0.2">
      <c r="H67" s="182"/>
      <c r="I67" s="182"/>
      <c r="BE67" s="174"/>
      <c r="BF67" s="174"/>
    </row>
    <row r="68" spans="8:58" x14ac:dyDescent="0.2">
      <c r="H68" s="182"/>
      <c r="I68" s="182"/>
      <c r="BE68" s="174"/>
      <c r="BF68" s="174"/>
    </row>
    <row r="69" spans="8:58" x14ac:dyDescent="0.2">
      <c r="H69" s="182"/>
      <c r="I69" s="182"/>
      <c r="BE69" s="174"/>
      <c r="BF69" s="174"/>
    </row>
    <row r="70" spans="8:58" x14ac:dyDescent="0.2">
      <c r="H70" s="182"/>
      <c r="I70" s="182"/>
      <c r="BE70" s="174"/>
      <c r="BF70" s="174"/>
    </row>
    <row r="71" spans="8:58" x14ac:dyDescent="0.2">
      <c r="H71" s="182"/>
      <c r="I71" s="182"/>
      <c r="BE71" s="174"/>
      <c r="BF71" s="174"/>
    </row>
    <row r="72" spans="8:58" x14ac:dyDescent="0.2">
      <c r="H72" s="182"/>
      <c r="I72" s="182"/>
      <c r="BE72" s="174"/>
      <c r="BF72" s="174"/>
    </row>
    <row r="73" spans="8:58" x14ac:dyDescent="0.2">
      <c r="H73" s="182"/>
      <c r="I73" s="182"/>
      <c r="BE73" s="174"/>
      <c r="BF73" s="174"/>
    </row>
    <row r="74" spans="8:58" x14ac:dyDescent="0.2">
      <c r="H74" s="182"/>
      <c r="I74" s="182"/>
      <c r="BE74" s="174"/>
      <c r="BF74" s="174"/>
    </row>
    <row r="75" spans="8:58" x14ac:dyDescent="0.2">
      <c r="H75" s="182"/>
      <c r="I75" s="182"/>
      <c r="BE75" s="174"/>
      <c r="BF75" s="174"/>
    </row>
    <row r="76" spans="8:58" x14ac:dyDescent="0.2">
      <c r="H76" s="182"/>
      <c r="I76" s="182"/>
      <c r="BE76" s="174"/>
      <c r="BF76" s="174"/>
    </row>
    <row r="77" spans="8:58" x14ac:dyDescent="0.2">
      <c r="H77" s="182"/>
      <c r="I77" s="182"/>
      <c r="BE77" s="174"/>
      <c r="BF77" s="174"/>
    </row>
    <row r="78" spans="8:58" x14ac:dyDescent="0.2">
      <c r="H78" s="182"/>
      <c r="I78" s="182"/>
      <c r="BE78" s="174"/>
      <c r="BF78" s="174"/>
    </row>
    <row r="79" spans="8:58" x14ac:dyDescent="0.2">
      <c r="H79" s="182"/>
      <c r="I79" s="182"/>
      <c r="BE79" s="174"/>
      <c r="BF79" s="174"/>
    </row>
    <row r="80" spans="8:58" x14ac:dyDescent="0.2">
      <c r="H80" s="182"/>
      <c r="I80" s="182"/>
      <c r="BE80" s="174"/>
      <c r="BF80" s="174"/>
    </row>
    <row r="81" spans="8:58" x14ac:dyDescent="0.2">
      <c r="H81" s="182"/>
      <c r="I81" s="182"/>
      <c r="BE81" s="174"/>
      <c r="BF81" s="174"/>
    </row>
    <row r="82" spans="8:58" x14ac:dyDescent="0.2">
      <c r="H82" s="182"/>
      <c r="I82" s="182"/>
      <c r="BE82" s="174"/>
      <c r="BF82" s="174"/>
    </row>
    <row r="83" spans="8:58" x14ac:dyDescent="0.2">
      <c r="H83" s="182"/>
      <c r="I83" s="182"/>
      <c r="BE83" s="174"/>
      <c r="BF83" s="174"/>
    </row>
    <row r="84" spans="8:58" x14ac:dyDescent="0.2">
      <c r="H84" s="182"/>
      <c r="I84" s="182"/>
      <c r="BE84" s="174"/>
      <c r="BF84" s="174"/>
    </row>
    <row r="85" spans="8:58" x14ac:dyDescent="0.2">
      <c r="H85" s="182"/>
      <c r="I85" s="182"/>
      <c r="BE85" s="174"/>
      <c r="BF85" s="174"/>
    </row>
    <row r="86" spans="8:58" x14ac:dyDescent="0.2">
      <c r="H86" s="182"/>
      <c r="I86" s="182"/>
      <c r="BE86" s="174"/>
      <c r="BF86" s="174"/>
    </row>
    <row r="87" spans="8:58" x14ac:dyDescent="0.2">
      <c r="H87" s="182"/>
      <c r="I87" s="182"/>
      <c r="BE87" s="174"/>
      <c r="BF87" s="174"/>
    </row>
    <row r="88" spans="8:58" x14ac:dyDescent="0.2">
      <c r="H88" s="182"/>
      <c r="I88" s="182"/>
      <c r="BE88" s="174"/>
      <c r="BF88" s="174"/>
    </row>
    <row r="89" spans="8:58" x14ac:dyDescent="0.2">
      <c r="H89" s="182"/>
      <c r="I89" s="182"/>
      <c r="BE89" s="174"/>
      <c r="BF89" s="174"/>
    </row>
    <row r="90" spans="8:58" x14ac:dyDescent="0.2">
      <c r="H90" s="182"/>
      <c r="I90" s="182"/>
      <c r="BE90" s="174"/>
      <c r="BF90" s="174"/>
    </row>
    <row r="91" spans="8:58" x14ac:dyDescent="0.2">
      <c r="H91" s="182"/>
      <c r="I91" s="182"/>
      <c r="BE91" s="174"/>
      <c r="BF91" s="174"/>
    </row>
    <row r="92" spans="8:58" x14ac:dyDescent="0.2">
      <c r="H92" s="182"/>
      <c r="I92" s="182"/>
      <c r="BE92" s="174"/>
      <c r="BF92" s="174"/>
    </row>
    <row r="93" spans="8:58" x14ac:dyDescent="0.2">
      <c r="H93" s="182"/>
      <c r="I93" s="182"/>
      <c r="BE93" s="174"/>
      <c r="BF93" s="174"/>
    </row>
    <row r="94" spans="8:58" x14ac:dyDescent="0.2">
      <c r="H94" s="182"/>
      <c r="I94" s="182"/>
      <c r="BE94" s="174"/>
      <c r="BF94" s="174"/>
    </row>
    <row r="95" spans="8:58" x14ac:dyDescent="0.2">
      <c r="H95" s="182"/>
      <c r="I95" s="182"/>
      <c r="BE95" s="174"/>
      <c r="BF95" s="174"/>
    </row>
    <row r="96" spans="8:58" x14ac:dyDescent="0.2">
      <c r="H96" s="182"/>
      <c r="I96" s="182"/>
      <c r="BE96" s="174"/>
      <c r="BF96" s="174"/>
    </row>
    <row r="97" spans="8:58" x14ac:dyDescent="0.2">
      <c r="H97" s="182"/>
      <c r="I97" s="182"/>
      <c r="BE97" s="174"/>
      <c r="BF97" s="174"/>
    </row>
    <row r="98" spans="8:58" x14ac:dyDescent="0.2">
      <c r="H98" s="182"/>
      <c r="I98" s="182"/>
    </row>
    <row r="99" spans="8:58" x14ac:dyDescent="0.2">
      <c r="H99" s="182"/>
      <c r="I99" s="182"/>
    </row>
    <row r="100" spans="8:58" x14ac:dyDescent="0.2">
      <c r="H100" s="182"/>
      <c r="I100" s="182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  <c r="AS100" s="171"/>
      <c r="AT100" s="171"/>
      <c r="AU100" s="171"/>
      <c r="AV100" s="171"/>
      <c r="AW100" s="171"/>
      <c r="AX100" s="171"/>
      <c r="AY100" s="171"/>
      <c r="AZ100" s="171"/>
      <c r="BA100" s="171"/>
      <c r="BB100" s="171"/>
      <c r="BC100" s="171"/>
      <c r="BD100" s="171"/>
    </row>
    <row r="101" spans="8:58" x14ac:dyDescent="0.2">
      <c r="H101" s="182"/>
      <c r="I101" s="182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1"/>
      <c r="AS101" s="171"/>
      <c r="AT101" s="171"/>
      <c r="AU101" s="171"/>
      <c r="AV101" s="171"/>
      <c r="AW101" s="171"/>
      <c r="AX101" s="171"/>
      <c r="AY101" s="171"/>
      <c r="AZ101" s="171"/>
      <c r="BA101" s="171"/>
      <c r="BB101" s="171"/>
      <c r="BC101" s="171"/>
      <c r="BD101" s="171"/>
    </row>
    <row r="102" spans="8:58" x14ac:dyDescent="0.2">
      <c r="H102" s="182"/>
      <c r="I102" s="182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1"/>
      <c r="AU102" s="171"/>
      <c r="AV102" s="171"/>
      <c r="AW102" s="171"/>
      <c r="AX102" s="171"/>
      <c r="AY102" s="171"/>
      <c r="AZ102" s="171"/>
      <c r="BA102" s="171"/>
      <c r="BB102" s="171"/>
      <c r="BC102" s="171"/>
      <c r="BD102" s="171"/>
    </row>
    <row r="103" spans="8:58" x14ac:dyDescent="0.2">
      <c r="H103" s="182"/>
      <c r="I103" s="182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71"/>
      <c r="AZ103" s="171"/>
      <c r="BA103" s="171"/>
      <c r="BB103" s="171"/>
      <c r="BC103" s="171"/>
      <c r="BD103" s="171"/>
    </row>
    <row r="104" spans="8:58" x14ac:dyDescent="0.2">
      <c r="H104" s="182"/>
      <c r="I104" s="182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171"/>
      <c r="AZ104" s="171"/>
      <c r="BA104" s="171"/>
      <c r="BB104" s="171"/>
      <c r="BC104" s="171"/>
      <c r="BD104" s="171"/>
    </row>
    <row r="105" spans="8:58" x14ac:dyDescent="0.2">
      <c r="H105" s="182"/>
      <c r="I105" s="182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1"/>
      <c r="BB105" s="171"/>
      <c r="BC105" s="171"/>
      <c r="BD105" s="171"/>
    </row>
    <row r="106" spans="8:58" x14ac:dyDescent="0.2">
      <c r="H106" s="182"/>
      <c r="I106" s="182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1"/>
      <c r="AZ106" s="171"/>
      <c r="BA106" s="171"/>
      <c r="BB106" s="171"/>
      <c r="BC106" s="171"/>
      <c r="BD106" s="171"/>
    </row>
    <row r="107" spans="8:58" x14ac:dyDescent="0.2">
      <c r="H107" s="182"/>
      <c r="I107" s="182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1"/>
      <c r="AZ107" s="171"/>
      <c r="BA107" s="171"/>
      <c r="BB107" s="171"/>
      <c r="BC107" s="171"/>
      <c r="BD107" s="171"/>
    </row>
    <row r="108" spans="8:58" x14ac:dyDescent="0.2">
      <c r="H108" s="182"/>
      <c r="I108" s="182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1"/>
      <c r="AZ108" s="171"/>
      <c r="BA108" s="171"/>
      <c r="BB108" s="171"/>
      <c r="BC108" s="171"/>
      <c r="BD108" s="171"/>
    </row>
    <row r="109" spans="8:58" x14ac:dyDescent="0.2">
      <c r="H109" s="182"/>
      <c r="I109" s="182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1"/>
      <c r="AZ109" s="171"/>
      <c r="BA109" s="171"/>
      <c r="BB109" s="171"/>
      <c r="BC109" s="171"/>
      <c r="BD109" s="171"/>
    </row>
    <row r="110" spans="8:58" x14ac:dyDescent="0.2">
      <c r="H110" s="182"/>
      <c r="I110" s="182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1"/>
      <c r="AZ110" s="171"/>
      <c r="BA110" s="171"/>
      <c r="BB110" s="171"/>
      <c r="BC110" s="171"/>
      <c r="BD110" s="171"/>
    </row>
    <row r="111" spans="8:58" x14ac:dyDescent="0.2">
      <c r="H111" s="182"/>
      <c r="I111" s="182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1"/>
      <c r="AZ111" s="171"/>
      <c r="BA111" s="171"/>
      <c r="BB111" s="171"/>
      <c r="BC111" s="171"/>
      <c r="BD111" s="171"/>
    </row>
    <row r="112" spans="8:58" x14ac:dyDescent="0.2">
      <c r="H112" s="182"/>
      <c r="I112" s="182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1"/>
      <c r="AT112" s="171"/>
      <c r="AU112" s="171"/>
      <c r="AV112" s="171"/>
      <c r="AW112" s="171"/>
      <c r="AX112" s="171"/>
      <c r="AY112" s="171"/>
      <c r="AZ112" s="171"/>
      <c r="BA112" s="171"/>
      <c r="BB112" s="171"/>
      <c r="BC112" s="171"/>
      <c r="BD112" s="171"/>
    </row>
    <row r="113" spans="8:56" x14ac:dyDescent="0.2">
      <c r="H113" s="182"/>
      <c r="I113" s="182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71"/>
      <c r="AZ113" s="171"/>
      <c r="BA113" s="171"/>
      <c r="BB113" s="171"/>
      <c r="BC113" s="171"/>
      <c r="BD113" s="171"/>
    </row>
    <row r="114" spans="8:56" x14ac:dyDescent="0.2">
      <c r="H114" s="182"/>
      <c r="I114" s="182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171"/>
      <c r="AY114" s="171"/>
      <c r="AZ114" s="171"/>
      <c r="BA114" s="171"/>
      <c r="BB114" s="171"/>
      <c r="BC114" s="171"/>
      <c r="BD114" s="171"/>
    </row>
    <row r="115" spans="8:56" x14ac:dyDescent="0.2">
      <c r="H115" s="182"/>
      <c r="I115" s="182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1"/>
      <c r="BB115" s="171"/>
      <c r="BC115" s="171"/>
      <c r="BD115" s="171"/>
    </row>
    <row r="116" spans="8:56" x14ac:dyDescent="0.2">
      <c r="H116" s="182"/>
      <c r="I116" s="182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1"/>
      <c r="AT116" s="171"/>
      <c r="AU116" s="171"/>
      <c r="AV116" s="171"/>
      <c r="AW116" s="171"/>
      <c r="AX116" s="171"/>
      <c r="AY116" s="171"/>
      <c r="AZ116" s="171"/>
      <c r="BA116" s="171"/>
      <c r="BB116" s="171"/>
      <c r="BC116" s="171"/>
      <c r="BD116" s="171"/>
    </row>
    <row r="117" spans="8:56" x14ac:dyDescent="0.2">
      <c r="H117" s="182"/>
      <c r="I117" s="182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71"/>
      <c r="AT117" s="171"/>
      <c r="AU117" s="171"/>
      <c r="AV117" s="171"/>
      <c r="AW117" s="171"/>
      <c r="AX117" s="171"/>
      <c r="AY117" s="171"/>
      <c r="AZ117" s="171"/>
      <c r="BA117" s="171"/>
      <c r="BB117" s="171"/>
      <c r="BC117" s="171"/>
      <c r="BD117" s="171"/>
    </row>
    <row r="118" spans="8:56" x14ac:dyDescent="0.2">
      <c r="H118" s="182"/>
      <c r="I118" s="182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71"/>
      <c r="AT118" s="171"/>
      <c r="AU118" s="171"/>
      <c r="AV118" s="171"/>
      <c r="AW118" s="171"/>
      <c r="AX118" s="171"/>
      <c r="AY118" s="171"/>
      <c r="AZ118" s="171"/>
      <c r="BA118" s="171"/>
      <c r="BB118" s="171"/>
      <c r="BC118" s="171"/>
      <c r="BD118" s="171"/>
    </row>
    <row r="119" spans="8:56" x14ac:dyDescent="0.2">
      <c r="H119" s="182"/>
      <c r="I119" s="182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  <c r="AK119" s="171"/>
      <c r="AL119" s="171"/>
      <c r="AM119" s="171"/>
      <c r="AN119" s="171"/>
      <c r="AO119" s="171"/>
      <c r="AP119" s="171"/>
      <c r="AQ119" s="171"/>
      <c r="AR119" s="171"/>
      <c r="AS119" s="171"/>
      <c r="AT119" s="171"/>
      <c r="AU119" s="171"/>
      <c r="AV119" s="171"/>
      <c r="AW119" s="171"/>
      <c r="AX119" s="171"/>
      <c r="AY119" s="171"/>
      <c r="AZ119" s="171"/>
      <c r="BA119" s="171"/>
      <c r="BB119" s="171"/>
      <c r="BC119" s="171"/>
      <c r="BD119" s="171"/>
    </row>
    <row r="120" spans="8:56" x14ac:dyDescent="0.2">
      <c r="H120" s="182"/>
      <c r="I120" s="182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71"/>
      <c r="AX120" s="171"/>
      <c r="AY120" s="171"/>
      <c r="AZ120" s="171"/>
      <c r="BA120" s="171"/>
      <c r="BB120" s="171"/>
      <c r="BC120" s="171"/>
      <c r="BD120" s="171"/>
    </row>
    <row r="121" spans="8:56" x14ac:dyDescent="0.2">
      <c r="H121" s="182"/>
      <c r="I121" s="182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71"/>
      <c r="BC121" s="171"/>
      <c r="BD121" s="171"/>
    </row>
    <row r="122" spans="8:56" x14ac:dyDescent="0.2">
      <c r="H122" s="182"/>
      <c r="I122" s="182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1"/>
      <c r="BB122" s="171"/>
      <c r="BC122" s="171"/>
      <c r="BD122" s="171"/>
    </row>
    <row r="123" spans="8:56" x14ac:dyDescent="0.2">
      <c r="H123" s="182"/>
      <c r="I123" s="182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171"/>
      <c r="BD123" s="171"/>
    </row>
    <row r="124" spans="8:56" x14ac:dyDescent="0.2">
      <c r="H124" s="182"/>
      <c r="I124" s="182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  <c r="AK124" s="171"/>
      <c r="AL124" s="171"/>
      <c r="AM124" s="171"/>
      <c r="AN124" s="171"/>
      <c r="AO124" s="171"/>
      <c r="AP124" s="171"/>
      <c r="AQ124" s="171"/>
      <c r="AR124" s="171"/>
      <c r="AS124" s="171"/>
      <c r="AT124" s="171"/>
      <c r="AU124" s="171"/>
      <c r="AV124" s="171"/>
      <c r="AW124" s="171"/>
      <c r="AX124" s="171"/>
      <c r="AY124" s="171"/>
      <c r="AZ124" s="171"/>
      <c r="BA124" s="171"/>
      <c r="BB124" s="171"/>
      <c r="BC124" s="171"/>
      <c r="BD124" s="171"/>
    </row>
    <row r="125" spans="8:56" x14ac:dyDescent="0.2">
      <c r="H125" s="182"/>
      <c r="I125" s="182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  <c r="AK125" s="171"/>
      <c r="AL125" s="171"/>
      <c r="AM125" s="171"/>
      <c r="AN125" s="171"/>
      <c r="AO125" s="171"/>
      <c r="AP125" s="171"/>
      <c r="AQ125" s="171"/>
      <c r="AR125" s="171"/>
      <c r="AS125" s="171"/>
      <c r="AT125" s="171"/>
      <c r="AU125" s="171"/>
      <c r="AV125" s="171"/>
      <c r="AW125" s="171"/>
      <c r="AX125" s="171"/>
      <c r="AY125" s="171"/>
      <c r="AZ125" s="171"/>
      <c r="BA125" s="171"/>
      <c r="BB125" s="171"/>
      <c r="BC125" s="171"/>
      <c r="BD125" s="171"/>
    </row>
    <row r="126" spans="8:56" x14ac:dyDescent="0.2">
      <c r="H126" s="182"/>
      <c r="I126" s="182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1"/>
      <c r="AT126" s="171"/>
      <c r="AU126" s="171"/>
      <c r="AV126" s="171"/>
      <c r="AW126" s="171"/>
      <c r="AX126" s="171"/>
      <c r="AY126" s="171"/>
      <c r="AZ126" s="171"/>
      <c r="BA126" s="171"/>
      <c r="BB126" s="171"/>
      <c r="BC126" s="171"/>
      <c r="BD126" s="171"/>
    </row>
    <row r="127" spans="8:56" x14ac:dyDescent="0.2">
      <c r="H127" s="182"/>
      <c r="I127" s="182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1"/>
      <c r="AT127" s="171"/>
      <c r="AU127" s="171"/>
      <c r="AV127" s="171"/>
      <c r="AW127" s="171"/>
      <c r="AX127" s="171"/>
      <c r="AY127" s="171"/>
      <c r="AZ127" s="171"/>
      <c r="BA127" s="171"/>
      <c r="BB127" s="171"/>
      <c r="BC127" s="171"/>
      <c r="BD127" s="171"/>
    </row>
    <row r="128" spans="8:56" x14ac:dyDescent="0.2">
      <c r="H128" s="182"/>
      <c r="I128" s="182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  <c r="AS128" s="171"/>
      <c r="AT128" s="171"/>
      <c r="AU128" s="171"/>
      <c r="AV128" s="171"/>
      <c r="AW128" s="171"/>
      <c r="AX128" s="171"/>
      <c r="AY128" s="171"/>
      <c r="AZ128" s="171"/>
      <c r="BA128" s="171"/>
      <c r="BB128" s="171"/>
      <c r="BC128" s="171"/>
      <c r="BD128" s="171"/>
    </row>
    <row r="129" spans="8:56" x14ac:dyDescent="0.2">
      <c r="H129" s="182"/>
      <c r="I129" s="182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1"/>
      <c r="AT129" s="171"/>
      <c r="AU129" s="171"/>
      <c r="AV129" s="171"/>
      <c r="AW129" s="171"/>
      <c r="AX129" s="171"/>
      <c r="AY129" s="171"/>
      <c r="AZ129" s="171"/>
      <c r="BA129" s="171"/>
      <c r="BB129" s="171"/>
      <c r="BC129" s="171"/>
      <c r="BD129" s="171"/>
    </row>
    <row r="130" spans="8:56" x14ac:dyDescent="0.2">
      <c r="H130" s="182"/>
      <c r="I130" s="182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1"/>
      <c r="AT130" s="171"/>
      <c r="AU130" s="171"/>
      <c r="AV130" s="171"/>
      <c r="AW130" s="171"/>
      <c r="AX130" s="171"/>
      <c r="AY130" s="171"/>
      <c r="AZ130" s="171"/>
      <c r="BA130" s="171"/>
      <c r="BB130" s="171"/>
      <c r="BC130" s="171"/>
      <c r="BD130" s="171"/>
    </row>
    <row r="131" spans="8:56" x14ac:dyDescent="0.2">
      <c r="H131" s="182"/>
      <c r="I131" s="182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1"/>
      <c r="AS131" s="171"/>
      <c r="AT131" s="171"/>
      <c r="AU131" s="171"/>
      <c r="AV131" s="171"/>
      <c r="AW131" s="171"/>
      <c r="AX131" s="171"/>
      <c r="AY131" s="171"/>
      <c r="AZ131" s="171"/>
      <c r="BA131" s="171"/>
      <c r="BB131" s="171"/>
      <c r="BC131" s="171"/>
      <c r="BD131" s="171"/>
    </row>
    <row r="132" spans="8:56" x14ac:dyDescent="0.2">
      <c r="H132" s="182"/>
      <c r="I132" s="182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1"/>
      <c r="AT132" s="171"/>
      <c r="AU132" s="171"/>
      <c r="AV132" s="171"/>
      <c r="AW132" s="171"/>
      <c r="AX132" s="171"/>
      <c r="AY132" s="171"/>
      <c r="AZ132" s="171"/>
      <c r="BA132" s="171"/>
      <c r="BB132" s="171"/>
      <c r="BC132" s="171"/>
      <c r="BD132" s="171"/>
    </row>
    <row r="133" spans="8:56" x14ac:dyDescent="0.2">
      <c r="H133" s="182"/>
      <c r="I133" s="182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1"/>
      <c r="AT133" s="171"/>
      <c r="AU133" s="171"/>
      <c r="AV133" s="171"/>
      <c r="AW133" s="171"/>
      <c r="AX133" s="171"/>
      <c r="AY133" s="171"/>
      <c r="AZ133" s="171"/>
      <c r="BA133" s="171"/>
      <c r="BB133" s="171"/>
      <c r="BC133" s="171"/>
      <c r="BD133" s="171"/>
    </row>
    <row r="134" spans="8:56" x14ac:dyDescent="0.2">
      <c r="H134" s="182"/>
      <c r="I134" s="182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1"/>
      <c r="AT134" s="171"/>
      <c r="AU134" s="171"/>
      <c r="AV134" s="171"/>
      <c r="AW134" s="171"/>
      <c r="AX134" s="171"/>
      <c r="AY134" s="171"/>
      <c r="AZ134" s="171"/>
      <c r="BA134" s="171"/>
      <c r="BB134" s="171"/>
      <c r="BC134" s="171"/>
      <c r="BD134" s="171"/>
    </row>
    <row r="135" spans="8:56" x14ac:dyDescent="0.2">
      <c r="H135" s="182"/>
      <c r="I135" s="182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1"/>
      <c r="AT135" s="171"/>
      <c r="AU135" s="171"/>
      <c r="AV135" s="171"/>
      <c r="AW135" s="171"/>
      <c r="AX135" s="171"/>
      <c r="AY135" s="171"/>
      <c r="AZ135" s="171"/>
      <c r="BA135" s="171"/>
      <c r="BB135" s="171"/>
      <c r="BC135" s="171"/>
      <c r="BD135" s="171"/>
    </row>
    <row r="136" spans="8:56" x14ac:dyDescent="0.2">
      <c r="H136" s="182"/>
      <c r="I136" s="182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1"/>
      <c r="AT136" s="171"/>
      <c r="AU136" s="171"/>
      <c r="AV136" s="171"/>
      <c r="AW136" s="171"/>
      <c r="AX136" s="171"/>
      <c r="AY136" s="171"/>
      <c r="AZ136" s="171"/>
      <c r="BA136" s="171"/>
      <c r="BB136" s="171"/>
      <c r="BC136" s="171"/>
      <c r="BD136" s="171"/>
    </row>
    <row r="137" spans="8:56" x14ac:dyDescent="0.2">
      <c r="H137" s="182"/>
      <c r="I137" s="182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  <c r="AS137" s="171"/>
      <c r="AT137" s="171"/>
      <c r="AU137" s="171"/>
      <c r="AV137" s="171"/>
      <c r="AW137" s="171"/>
      <c r="AX137" s="171"/>
      <c r="AY137" s="171"/>
      <c r="AZ137" s="171"/>
      <c r="BA137" s="171"/>
      <c r="BB137" s="171"/>
      <c r="BC137" s="171"/>
      <c r="BD137" s="171"/>
    </row>
    <row r="138" spans="8:56" x14ac:dyDescent="0.2">
      <c r="H138" s="182"/>
      <c r="I138" s="182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1"/>
      <c r="AT138" s="171"/>
      <c r="AU138" s="171"/>
      <c r="AV138" s="171"/>
      <c r="AW138" s="171"/>
      <c r="AX138" s="171"/>
      <c r="AY138" s="171"/>
      <c r="AZ138" s="171"/>
      <c r="BA138" s="171"/>
      <c r="BB138" s="171"/>
      <c r="BC138" s="171"/>
      <c r="BD138" s="171"/>
    </row>
    <row r="139" spans="8:56" x14ac:dyDescent="0.2">
      <c r="H139" s="182"/>
      <c r="I139" s="182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1"/>
      <c r="AT139" s="171"/>
      <c r="AU139" s="171"/>
      <c r="AV139" s="171"/>
      <c r="AW139" s="171"/>
      <c r="AX139" s="171"/>
      <c r="AY139" s="171"/>
      <c r="AZ139" s="171"/>
      <c r="BA139" s="171"/>
      <c r="BB139" s="171"/>
      <c r="BC139" s="171"/>
      <c r="BD139" s="171"/>
    </row>
    <row r="140" spans="8:56" x14ac:dyDescent="0.2">
      <c r="H140" s="182"/>
      <c r="I140" s="182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171"/>
      <c r="AT140" s="171"/>
      <c r="AU140" s="171"/>
      <c r="AV140" s="171"/>
      <c r="AW140" s="171"/>
      <c r="AX140" s="171"/>
      <c r="AY140" s="171"/>
      <c r="AZ140" s="171"/>
      <c r="BA140" s="171"/>
      <c r="BB140" s="171"/>
      <c r="BC140" s="171"/>
      <c r="BD140" s="171"/>
    </row>
    <row r="141" spans="8:56" x14ac:dyDescent="0.2">
      <c r="H141" s="182"/>
      <c r="I141" s="182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1"/>
      <c r="AH141" s="171"/>
      <c r="AI141" s="171"/>
      <c r="AJ141" s="171"/>
      <c r="AK141" s="171"/>
      <c r="AL141" s="171"/>
      <c r="AM141" s="171"/>
      <c r="AN141" s="171"/>
      <c r="AO141" s="171"/>
      <c r="AP141" s="171"/>
      <c r="AQ141" s="171"/>
      <c r="AR141" s="171"/>
      <c r="AS141" s="171"/>
      <c r="AT141" s="171"/>
      <c r="AU141" s="171"/>
      <c r="AV141" s="171"/>
      <c r="AW141" s="171"/>
      <c r="AX141" s="171"/>
      <c r="AY141" s="171"/>
      <c r="AZ141" s="171"/>
      <c r="BA141" s="171"/>
      <c r="BB141" s="171"/>
      <c r="BC141" s="171"/>
      <c r="BD141" s="171"/>
    </row>
    <row r="142" spans="8:56" x14ac:dyDescent="0.2">
      <c r="H142" s="182"/>
      <c r="I142" s="182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171"/>
      <c r="AG142" s="171"/>
      <c r="AH142" s="171"/>
      <c r="AI142" s="171"/>
      <c r="AJ142" s="171"/>
      <c r="AK142" s="171"/>
      <c r="AL142" s="171"/>
      <c r="AM142" s="171"/>
      <c r="AN142" s="171"/>
      <c r="AO142" s="171"/>
      <c r="AP142" s="171"/>
      <c r="AQ142" s="171"/>
      <c r="AR142" s="171"/>
      <c r="AS142" s="171"/>
      <c r="AT142" s="171"/>
      <c r="AU142" s="171"/>
      <c r="AV142" s="171"/>
      <c r="AW142" s="171"/>
      <c r="AX142" s="171"/>
      <c r="AY142" s="171"/>
      <c r="AZ142" s="171"/>
      <c r="BA142" s="171"/>
      <c r="BB142" s="171"/>
      <c r="BC142" s="171"/>
      <c r="BD142" s="171"/>
    </row>
    <row r="143" spans="8:56" x14ac:dyDescent="0.2">
      <c r="H143" s="182"/>
      <c r="I143" s="182"/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  <c r="AA143" s="171"/>
      <c r="AB143" s="171"/>
      <c r="AC143" s="171"/>
      <c r="AD143" s="171"/>
      <c r="AE143" s="171"/>
      <c r="AF143" s="171"/>
      <c r="AG143" s="171"/>
      <c r="AH143" s="171"/>
      <c r="AI143" s="171"/>
      <c r="AJ143" s="171"/>
      <c r="AK143" s="171"/>
      <c r="AL143" s="171"/>
      <c r="AM143" s="171"/>
      <c r="AN143" s="171"/>
      <c r="AO143" s="171"/>
      <c r="AP143" s="171"/>
      <c r="AQ143" s="171"/>
      <c r="AR143" s="171"/>
      <c r="AS143" s="171"/>
      <c r="AT143" s="171"/>
      <c r="AU143" s="171"/>
      <c r="AV143" s="171"/>
      <c r="AW143" s="171"/>
      <c r="AX143" s="171"/>
      <c r="AY143" s="171"/>
      <c r="AZ143" s="171"/>
      <c r="BA143" s="171"/>
      <c r="BB143" s="171"/>
      <c r="BC143" s="171"/>
      <c r="BD143" s="171"/>
    </row>
    <row r="144" spans="8:56" x14ac:dyDescent="0.2">
      <c r="H144" s="182"/>
      <c r="I144" s="182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171"/>
      <c r="AH144" s="171"/>
      <c r="AI144" s="171"/>
      <c r="AJ144" s="171"/>
      <c r="AK144" s="171"/>
      <c r="AL144" s="171"/>
      <c r="AM144" s="171"/>
      <c r="AN144" s="171"/>
      <c r="AO144" s="171"/>
      <c r="AP144" s="171"/>
      <c r="AQ144" s="171"/>
      <c r="AR144" s="171"/>
      <c r="AS144" s="171"/>
      <c r="AT144" s="171"/>
      <c r="AU144" s="171"/>
      <c r="AV144" s="171"/>
      <c r="AW144" s="171"/>
      <c r="AX144" s="171"/>
      <c r="AY144" s="171"/>
      <c r="AZ144" s="171"/>
      <c r="BA144" s="171"/>
      <c r="BB144" s="171"/>
      <c r="BC144" s="171"/>
      <c r="BD144" s="171"/>
    </row>
    <row r="145" spans="8:56" x14ac:dyDescent="0.2">
      <c r="H145" s="182"/>
      <c r="I145" s="182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1"/>
      <c r="AE145" s="171"/>
      <c r="AF145" s="171"/>
      <c r="AG145" s="171"/>
      <c r="AH145" s="171"/>
      <c r="AI145" s="171"/>
      <c r="AJ145" s="171"/>
      <c r="AK145" s="171"/>
      <c r="AL145" s="171"/>
      <c r="AM145" s="171"/>
      <c r="AN145" s="171"/>
      <c r="AO145" s="171"/>
      <c r="AP145" s="171"/>
      <c r="AQ145" s="171"/>
      <c r="AR145" s="171"/>
      <c r="AS145" s="171"/>
      <c r="AT145" s="171"/>
      <c r="AU145" s="171"/>
      <c r="AV145" s="171"/>
      <c r="AW145" s="171"/>
      <c r="AX145" s="171"/>
      <c r="AY145" s="171"/>
      <c r="AZ145" s="171"/>
      <c r="BA145" s="171"/>
      <c r="BB145" s="171"/>
      <c r="BC145" s="171"/>
      <c r="BD145" s="171"/>
    </row>
    <row r="146" spans="8:56" x14ac:dyDescent="0.2">
      <c r="H146" s="182"/>
      <c r="I146" s="182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  <c r="AK146" s="171"/>
      <c r="AL146" s="171"/>
      <c r="AM146" s="171"/>
      <c r="AN146" s="171"/>
      <c r="AO146" s="171"/>
      <c r="AP146" s="171"/>
      <c r="AQ146" s="171"/>
      <c r="AR146" s="171"/>
      <c r="AS146" s="171"/>
      <c r="AT146" s="171"/>
      <c r="AU146" s="171"/>
      <c r="AV146" s="171"/>
      <c r="AW146" s="171"/>
      <c r="AX146" s="171"/>
      <c r="AY146" s="171"/>
      <c r="AZ146" s="171"/>
      <c r="BA146" s="171"/>
      <c r="BB146" s="171"/>
      <c r="BC146" s="171"/>
      <c r="BD146" s="171"/>
    </row>
    <row r="147" spans="8:56" x14ac:dyDescent="0.2">
      <c r="H147" s="182"/>
      <c r="I147" s="182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1"/>
      <c r="AG147" s="171"/>
      <c r="AH147" s="171"/>
      <c r="AI147" s="171"/>
      <c r="AJ147" s="171"/>
      <c r="AK147" s="171"/>
      <c r="AL147" s="171"/>
      <c r="AM147" s="171"/>
      <c r="AN147" s="171"/>
      <c r="AO147" s="171"/>
      <c r="AP147" s="171"/>
      <c r="AQ147" s="171"/>
      <c r="AR147" s="171"/>
      <c r="AS147" s="171"/>
      <c r="AT147" s="171"/>
      <c r="AU147" s="171"/>
      <c r="AV147" s="171"/>
      <c r="AW147" s="171"/>
      <c r="AX147" s="171"/>
      <c r="AY147" s="171"/>
      <c r="AZ147" s="171"/>
      <c r="BA147" s="171"/>
      <c r="BB147" s="171"/>
      <c r="BC147" s="171"/>
      <c r="BD147" s="171"/>
    </row>
    <row r="148" spans="8:56" x14ac:dyDescent="0.2">
      <c r="H148" s="182"/>
      <c r="I148" s="182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  <c r="AA148" s="171"/>
      <c r="AB148" s="171"/>
      <c r="AC148" s="171"/>
      <c r="AD148" s="171"/>
      <c r="AE148" s="171"/>
      <c r="AF148" s="171"/>
      <c r="AG148" s="171"/>
      <c r="AH148" s="171"/>
      <c r="AI148" s="171"/>
      <c r="AJ148" s="171"/>
      <c r="AK148" s="171"/>
      <c r="AL148" s="171"/>
      <c r="AM148" s="171"/>
      <c r="AN148" s="171"/>
      <c r="AO148" s="171"/>
      <c r="AP148" s="171"/>
      <c r="AQ148" s="171"/>
      <c r="AR148" s="171"/>
      <c r="AS148" s="171"/>
      <c r="AT148" s="171"/>
      <c r="AU148" s="171"/>
      <c r="AV148" s="171"/>
      <c r="AW148" s="171"/>
      <c r="AX148" s="171"/>
      <c r="AY148" s="171"/>
      <c r="AZ148" s="171"/>
      <c r="BA148" s="171"/>
      <c r="BB148" s="171"/>
      <c r="BC148" s="171"/>
      <c r="BD148" s="171"/>
    </row>
    <row r="149" spans="8:56" x14ac:dyDescent="0.2">
      <c r="H149" s="182"/>
      <c r="I149" s="182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/>
      <c r="AF149" s="171"/>
      <c r="AG149" s="171"/>
      <c r="AH149" s="171"/>
      <c r="AI149" s="171"/>
      <c r="AJ149" s="171"/>
      <c r="AK149" s="171"/>
      <c r="AL149" s="171"/>
      <c r="AM149" s="171"/>
      <c r="AN149" s="171"/>
      <c r="AO149" s="171"/>
      <c r="AP149" s="171"/>
      <c r="AQ149" s="171"/>
      <c r="AR149" s="171"/>
      <c r="AS149" s="171"/>
      <c r="AT149" s="171"/>
      <c r="AU149" s="171"/>
      <c r="AV149" s="171"/>
      <c r="AW149" s="171"/>
      <c r="AX149" s="171"/>
      <c r="AY149" s="171"/>
      <c r="AZ149" s="171"/>
      <c r="BA149" s="171"/>
      <c r="BB149" s="171"/>
      <c r="BC149" s="171"/>
      <c r="BD149" s="171"/>
    </row>
    <row r="150" spans="8:56" x14ac:dyDescent="0.2">
      <c r="H150" s="182"/>
      <c r="I150" s="182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  <c r="AK150" s="171"/>
      <c r="AL150" s="171"/>
      <c r="AM150" s="171"/>
      <c r="AN150" s="171"/>
      <c r="AO150" s="171"/>
      <c r="AP150" s="171"/>
      <c r="AQ150" s="171"/>
      <c r="AR150" s="171"/>
      <c r="AS150" s="171"/>
      <c r="AT150" s="171"/>
      <c r="AU150" s="171"/>
      <c r="AV150" s="171"/>
      <c r="AW150" s="171"/>
      <c r="AX150" s="171"/>
      <c r="AY150" s="171"/>
      <c r="AZ150" s="171"/>
      <c r="BA150" s="171"/>
      <c r="BB150" s="171"/>
      <c r="BC150" s="171"/>
      <c r="BD150" s="171"/>
    </row>
    <row r="151" spans="8:56" x14ac:dyDescent="0.2">
      <c r="H151" s="182"/>
      <c r="I151" s="182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1"/>
      <c r="AI151" s="171"/>
      <c r="AJ151" s="171"/>
      <c r="AK151" s="171"/>
      <c r="AL151" s="171"/>
      <c r="AM151" s="171"/>
      <c r="AN151" s="171"/>
      <c r="AO151" s="171"/>
      <c r="AP151" s="171"/>
      <c r="AQ151" s="171"/>
      <c r="AR151" s="171"/>
      <c r="AS151" s="171"/>
      <c r="AT151" s="171"/>
      <c r="AU151" s="171"/>
      <c r="AV151" s="171"/>
      <c r="AW151" s="171"/>
      <c r="AX151" s="171"/>
      <c r="AY151" s="171"/>
      <c r="AZ151" s="171"/>
      <c r="BA151" s="171"/>
      <c r="BB151" s="171"/>
      <c r="BC151" s="171"/>
      <c r="BD151" s="171"/>
    </row>
    <row r="152" spans="8:56" x14ac:dyDescent="0.2">
      <c r="H152" s="182"/>
      <c r="I152" s="182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  <c r="AK152" s="171"/>
      <c r="AL152" s="171"/>
      <c r="AM152" s="171"/>
      <c r="AN152" s="171"/>
      <c r="AO152" s="171"/>
      <c r="AP152" s="171"/>
      <c r="AQ152" s="171"/>
      <c r="AR152" s="171"/>
      <c r="AS152" s="171"/>
      <c r="AT152" s="171"/>
      <c r="AU152" s="171"/>
      <c r="AV152" s="171"/>
      <c r="AW152" s="171"/>
      <c r="AX152" s="171"/>
      <c r="AY152" s="171"/>
      <c r="AZ152" s="171"/>
      <c r="BA152" s="171"/>
      <c r="BB152" s="171"/>
      <c r="BC152" s="171"/>
      <c r="BD152" s="171"/>
    </row>
    <row r="153" spans="8:56" x14ac:dyDescent="0.2">
      <c r="H153" s="182"/>
      <c r="I153" s="182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  <c r="AK153" s="171"/>
      <c r="AL153" s="171"/>
      <c r="AM153" s="171"/>
      <c r="AN153" s="171"/>
      <c r="AO153" s="171"/>
      <c r="AP153" s="171"/>
      <c r="AQ153" s="171"/>
      <c r="AR153" s="171"/>
      <c r="AS153" s="171"/>
      <c r="AT153" s="171"/>
      <c r="AU153" s="171"/>
      <c r="AV153" s="171"/>
      <c r="AW153" s="171"/>
      <c r="AX153" s="171"/>
      <c r="AY153" s="171"/>
      <c r="AZ153" s="171"/>
      <c r="BA153" s="171"/>
      <c r="BB153" s="171"/>
      <c r="BC153" s="171"/>
      <c r="BD153" s="171"/>
    </row>
    <row r="154" spans="8:56" x14ac:dyDescent="0.2">
      <c r="H154" s="182"/>
      <c r="I154" s="182"/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  <c r="AK154" s="171"/>
      <c r="AL154" s="171"/>
      <c r="AM154" s="171"/>
      <c r="AN154" s="171"/>
      <c r="AO154" s="171"/>
      <c r="AP154" s="171"/>
      <c r="AQ154" s="171"/>
      <c r="AR154" s="171"/>
      <c r="AS154" s="171"/>
      <c r="AT154" s="171"/>
      <c r="AU154" s="171"/>
      <c r="AV154" s="171"/>
      <c r="AW154" s="171"/>
      <c r="AX154" s="171"/>
      <c r="AY154" s="171"/>
      <c r="AZ154" s="171"/>
      <c r="BA154" s="171"/>
      <c r="BB154" s="171"/>
      <c r="BC154" s="171"/>
      <c r="BD154" s="171"/>
    </row>
    <row r="155" spans="8:56" x14ac:dyDescent="0.2">
      <c r="H155" s="182"/>
      <c r="I155" s="182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71"/>
      <c r="AJ155" s="171"/>
      <c r="AK155" s="171"/>
      <c r="AL155" s="171"/>
      <c r="AM155" s="171"/>
      <c r="AN155" s="171"/>
      <c r="AO155" s="171"/>
      <c r="AP155" s="171"/>
      <c r="AQ155" s="171"/>
      <c r="AR155" s="171"/>
      <c r="AS155" s="171"/>
      <c r="AT155" s="171"/>
      <c r="AU155" s="171"/>
      <c r="AV155" s="171"/>
      <c r="AW155" s="171"/>
      <c r="AX155" s="171"/>
      <c r="AY155" s="171"/>
      <c r="AZ155" s="171"/>
      <c r="BA155" s="171"/>
      <c r="BB155" s="171"/>
      <c r="BC155" s="171"/>
      <c r="BD155" s="171"/>
    </row>
    <row r="156" spans="8:56" x14ac:dyDescent="0.2">
      <c r="H156" s="182"/>
      <c r="I156" s="182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  <c r="AK156" s="171"/>
      <c r="AL156" s="171"/>
      <c r="AM156" s="171"/>
      <c r="AN156" s="171"/>
      <c r="AO156" s="171"/>
      <c r="AP156" s="171"/>
      <c r="AQ156" s="171"/>
      <c r="AR156" s="171"/>
      <c r="AS156" s="171"/>
      <c r="AT156" s="171"/>
      <c r="AU156" s="171"/>
      <c r="AV156" s="171"/>
      <c r="AW156" s="171"/>
      <c r="AX156" s="171"/>
      <c r="AY156" s="171"/>
      <c r="AZ156" s="171"/>
      <c r="BA156" s="171"/>
      <c r="BB156" s="171"/>
      <c r="BC156" s="171"/>
      <c r="BD156" s="171"/>
    </row>
    <row r="157" spans="8:56" x14ac:dyDescent="0.2">
      <c r="H157" s="182"/>
      <c r="I157" s="182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  <c r="BB157" s="171"/>
      <c r="BC157" s="171"/>
      <c r="BD157" s="171"/>
    </row>
    <row r="158" spans="8:56" x14ac:dyDescent="0.2">
      <c r="H158" s="182"/>
      <c r="I158" s="182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1"/>
      <c r="AM158" s="171"/>
      <c r="AN158" s="171"/>
      <c r="AO158" s="171"/>
      <c r="AP158" s="171"/>
      <c r="AQ158" s="171"/>
      <c r="AR158" s="171"/>
      <c r="AS158" s="171"/>
      <c r="AT158" s="171"/>
      <c r="AU158" s="171"/>
      <c r="AV158" s="171"/>
      <c r="AW158" s="171"/>
      <c r="AX158" s="171"/>
      <c r="AY158" s="171"/>
      <c r="AZ158" s="171"/>
      <c r="BA158" s="171"/>
      <c r="BB158" s="171"/>
      <c r="BC158" s="171"/>
      <c r="BD158" s="171"/>
    </row>
    <row r="159" spans="8:56" x14ac:dyDescent="0.2">
      <c r="H159" s="182"/>
      <c r="I159" s="182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  <c r="AK159" s="171"/>
      <c r="AL159" s="171"/>
      <c r="AM159" s="171"/>
      <c r="AN159" s="171"/>
      <c r="AO159" s="171"/>
      <c r="AP159" s="171"/>
      <c r="AQ159" s="171"/>
      <c r="AR159" s="171"/>
      <c r="AS159" s="171"/>
      <c r="AT159" s="171"/>
      <c r="AU159" s="171"/>
      <c r="AV159" s="171"/>
      <c r="AW159" s="171"/>
      <c r="AX159" s="171"/>
      <c r="AY159" s="171"/>
      <c r="AZ159" s="171"/>
      <c r="BA159" s="171"/>
      <c r="BB159" s="171"/>
      <c r="BC159" s="171"/>
      <c r="BD159" s="171"/>
    </row>
    <row r="160" spans="8:56" x14ac:dyDescent="0.2">
      <c r="H160" s="182"/>
      <c r="I160" s="182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  <c r="AK160" s="171"/>
      <c r="AL160" s="171"/>
      <c r="AM160" s="171"/>
      <c r="AN160" s="171"/>
      <c r="AO160" s="171"/>
      <c r="AP160" s="171"/>
      <c r="AQ160" s="171"/>
      <c r="AR160" s="171"/>
      <c r="AS160" s="171"/>
      <c r="AT160" s="171"/>
      <c r="AU160" s="171"/>
      <c r="AV160" s="171"/>
      <c r="AW160" s="171"/>
      <c r="AX160" s="171"/>
      <c r="AY160" s="171"/>
      <c r="AZ160" s="171"/>
      <c r="BA160" s="171"/>
      <c r="BB160" s="171"/>
      <c r="BC160" s="171"/>
      <c r="BD160" s="171"/>
    </row>
    <row r="161" spans="8:56" x14ac:dyDescent="0.2">
      <c r="H161" s="182"/>
      <c r="I161" s="182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  <c r="AK161" s="171"/>
      <c r="AL161" s="171"/>
      <c r="AM161" s="171"/>
      <c r="AN161" s="171"/>
      <c r="AO161" s="171"/>
      <c r="AP161" s="171"/>
      <c r="AQ161" s="171"/>
      <c r="AR161" s="171"/>
      <c r="AS161" s="171"/>
      <c r="AT161" s="171"/>
      <c r="AU161" s="171"/>
      <c r="AV161" s="171"/>
      <c r="AW161" s="171"/>
      <c r="AX161" s="171"/>
      <c r="AY161" s="171"/>
      <c r="AZ161" s="171"/>
      <c r="BA161" s="171"/>
      <c r="BB161" s="171"/>
      <c r="BC161" s="171"/>
      <c r="BD161" s="171"/>
    </row>
    <row r="162" spans="8:56" x14ac:dyDescent="0.2">
      <c r="H162" s="182"/>
      <c r="I162" s="182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  <c r="AK162" s="171"/>
      <c r="AL162" s="171"/>
      <c r="AM162" s="171"/>
      <c r="AN162" s="171"/>
      <c r="AO162" s="171"/>
      <c r="AP162" s="171"/>
      <c r="AQ162" s="171"/>
      <c r="AR162" s="171"/>
      <c r="AS162" s="171"/>
      <c r="AT162" s="171"/>
      <c r="AU162" s="171"/>
      <c r="AV162" s="171"/>
      <c r="AW162" s="171"/>
      <c r="AX162" s="171"/>
      <c r="AY162" s="171"/>
      <c r="AZ162" s="171"/>
      <c r="BA162" s="171"/>
      <c r="BB162" s="171"/>
      <c r="BC162" s="171"/>
      <c r="BD162" s="171"/>
    </row>
    <row r="163" spans="8:56" x14ac:dyDescent="0.2">
      <c r="H163" s="182"/>
      <c r="I163" s="182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  <c r="AK163" s="171"/>
      <c r="AL163" s="171"/>
      <c r="AM163" s="171"/>
      <c r="AN163" s="171"/>
      <c r="AO163" s="171"/>
      <c r="AP163" s="171"/>
      <c r="AQ163" s="171"/>
      <c r="AR163" s="171"/>
      <c r="AS163" s="171"/>
      <c r="AT163" s="171"/>
      <c r="AU163" s="171"/>
      <c r="AV163" s="171"/>
      <c r="AW163" s="171"/>
      <c r="AX163" s="171"/>
      <c r="AY163" s="171"/>
      <c r="AZ163" s="171"/>
      <c r="BA163" s="171"/>
      <c r="BB163" s="171"/>
      <c r="BC163" s="171"/>
      <c r="BD163" s="171"/>
    </row>
    <row r="164" spans="8:56" x14ac:dyDescent="0.2">
      <c r="H164" s="182"/>
      <c r="I164" s="182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  <c r="AK164" s="171"/>
      <c r="AL164" s="171"/>
      <c r="AM164" s="171"/>
      <c r="AN164" s="171"/>
      <c r="AO164" s="171"/>
      <c r="AP164" s="171"/>
      <c r="AQ164" s="171"/>
      <c r="AR164" s="171"/>
      <c r="AS164" s="171"/>
      <c r="AT164" s="171"/>
      <c r="AU164" s="171"/>
      <c r="AV164" s="171"/>
      <c r="AW164" s="171"/>
      <c r="AX164" s="171"/>
      <c r="AY164" s="171"/>
      <c r="AZ164" s="171"/>
      <c r="BA164" s="171"/>
      <c r="BB164" s="171"/>
      <c r="BC164" s="171"/>
      <c r="BD164" s="171"/>
    </row>
    <row r="165" spans="8:56" x14ac:dyDescent="0.2">
      <c r="H165" s="182"/>
      <c r="I165" s="182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171"/>
      <c r="AG165" s="171"/>
      <c r="AH165" s="171"/>
      <c r="AI165" s="171"/>
      <c r="AJ165" s="171"/>
      <c r="AK165" s="171"/>
      <c r="AL165" s="171"/>
      <c r="AM165" s="171"/>
      <c r="AN165" s="171"/>
      <c r="AO165" s="171"/>
      <c r="AP165" s="171"/>
      <c r="AQ165" s="171"/>
      <c r="AR165" s="171"/>
      <c r="AS165" s="171"/>
      <c r="AT165" s="171"/>
      <c r="AU165" s="171"/>
      <c r="AV165" s="171"/>
      <c r="AW165" s="171"/>
      <c r="AX165" s="171"/>
      <c r="AY165" s="171"/>
      <c r="AZ165" s="171"/>
      <c r="BA165" s="171"/>
      <c r="BB165" s="171"/>
      <c r="BC165" s="171"/>
      <c r="BD165" s="171"/>
    </row>
    <row r="166" spans="8:56" x14ac:dyDescent="0.2">
      <c r="H166" s="182"/>
      <c r="I166" s="182"/>
      <c r="P166" s="171"/>
      <c r="Q166" s="171"/>
      <c r="R166" s="171"/>
      <c r="S166" s="171"/>
      <c r="T166" s="171"/>
      <c r="U166" s="171"/>
      <c r="V166" s="171"/>
      <c r="W166" s="171"/>
      <c r="X166" s="171"/>
      <c r="Y166" s="171"/>
      <c r="Z166" s="171"/>
      <c r="AA166" s="171"/>
      <c r="AB166" s="171"/>
      <c r="AC166" s="171"/>
      <c r="AD166" s="171"/>
      <c r="AE166" s="171"/>
      <c r="AF166" s="171"/>
      <c r="AG166" s="171"/>
      <c r="AH166" s="171"/>
      <c r="AI166" s="171"/>
      <c r="AJ166" s="171"/>
      <c r="AK166" s="171"/>
      <c r="AL166" s="171"/>
      <c r="AM166" s="171"/>
      <c r="AN166" s="171"/>
      <c r="AO166" s="171"/>
      <c r="AP166" s="171"/>
      <c r="AQ166" s="171"/>
      <c r="AR166" s="171"/>
      <c r="AS166" s="171"/>
      <c r="AT166" s="171"/>
      <c r="AU166" s="171"/>
      <c r="AV166" s="171"/>
      <c r="AW166" s="171"/>
      <c r="AX166" s="171"/>
      <c r="AY166" s="171"/>
      <c r="AZ166" s="171"/>
      <c r="BA166" s="171"/>
      <c r="BB166" s="171"/>
      <c r="BC166" s="171"/>
      <c r="BD166" s="171"/>
    </row>
    <row r="167" spans="8:56" x14ac:dyDescent="0.2">
      <c r="H167" s="182"/>
      <c r="I167" s="182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  <c r="AK167" s="171"/>
      <c r="AL167" s="171"/>
      <c r="AM167" s="171"/>
      <c r="AN167" s="171"/>
      <c r="AO167" s="171"/>
      <c r="AP167" s="171"/>
      <c r="AQ167" s="171"/>
      <c r="AR167" s="171"/>
      <c r="AS167" s="171"/>
      <c r="AT167" s="171"/>
      <c r="AU167" s="171"/>
      <c r="AV167" s="171"/>
      <c r="AW167" s="171"/>
      <c r="AX167" s="171"/>
      <c r="AY167" s="171"/>
      <c r="AZ167" s="171"/>
      <c r="BA167" s="171"/>
      <c r="BB167" s="171"/>
      <c r="BC167" s="171"/>
      <c r="BD167" s="171"/>
    </row>
    <row r="168" spans="8:56" x14ac:dyDescent="0.2">
      <c r="H168" s="182"/>
      <c r="I168" s="182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171"/>
      <c r="AH168" s="171"/>
      <c r="AI168" s="171"/>
      <c r="AJ168" s="171"/>
      <c r="AK168" s="171"/>
      <c r="AL168" s="171"/>
      <c r="AM168" s="171"/>
      <c r="AN168" s="171"/>
      <c r="AO168" s="171"/>
      <c r="AP168" s="171"/>
      <c r="AQ168" s="171"/>
      <c r="AR168" s="171"/>
      <c r="AS168" s="171"/>
      <c r="AT168" s="171"/>
      <c r="AU168" s="171"/>
      <c r="AV168" s="171"/>
      <c r="AW168" s="171"/>
      <c r="AX168" s="171"/>
      <c r="AY168" s="171"/>
      <c r="AZ168" s="171"/>
      <c r="BA168" s="171"/>
      <c r="BB168" s="171"/>
      <c r="BC168" s="171"/>
      <c r="BD168" s="171"/>
    </row>
    <row r="169" spans="8:56" x14ac:dyDescent="0.2">
      <c r="H169" s="182"/>
      <c r="I169" s="182"/>
      <c r="P169" s="171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71"/>
      <c r="AK169" s="171"/>
      <c r="AL169" s="171"/>
      <c r="AM169" s="171"/>
      <c r="AN169" s="171"/>
      <c r="AO169" s="171"/>
      <c r="AP169" s="171"/>
      <c r="AQ169" s="171"/>
      <c r="AR169" s="171"/>
      <c r="AS169" s="171"/>
      <c r="AT169" s="171"/>
      <c r="AU169" s="171"/>
      <c r="AV169" s="171"/>
      <c r="AW169" s="171"/>
      <c r="AX169" s="171"/>
      <c r="AY169" s="171"/>
      <c r="AZ169" s="171"/>
      <c r="BA169" s="171"/>
      <c r="BB169" s="171"/>
      <c r="BC169" s="171"/>
      <c r="BD169" s="171"/>
    </row>
    <row r="170" spans="8:56" x14ac:dyDescent="0.2">
      <c r="H170" s="182"/>
      <c r="I170" s="182"/>
      <c r="P170" s="171"/>
      <c r="Q170" s="171"/>
      <c r="R170" s="171"/>
      <c r="S170" s="171"/>
      <c r="T170" s="171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171"/>
      <c r="AH170" s="171"/>
      <c r="AI170" s="171"/>
      <c r="AJ170" s="171"/>
      <c r="AK170" s="171"/>
      <c r="AL170" s="171"/>
      <c r="AM170" s="171"/>
      <c r="AN170" s="171"/>
      <c r="AO170" s="171"/>
      <c r="AP170" s="171"/>
      <c r="AQ170" s="171"/>
      <c r="AR170" s="171"/>
      <c r="AS170" s="171"/>
      <c r="AT170" s="171"/>
      <c r="AU170" s="171"/>
      <c r="AV170" s="171"/>
      <c r="AW170" s="171"/>
      <c r="AX170" s="171"/>
      <c r="AY170" s="171"/>
      <c r="AZ170" s="171"/>
      <c r="BA170" s="171"/>
      <c r="BB170" s="171"/>
      <c r="BC170" s="171"/>
      <c r="BD170" s="171"/>
    </row>
    <row r="171" spans="8:56" x14ac:dyDescent="0.2">
      <c r="H171" s="182"/>
      <c r="I171" s="182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171"/>
      <c r="AH171" s="171"/>
      <c r="AI171" s="171"/>
      <c r="AJ171" s="171"/>
      <c r="AK171" s="171"/>
      <c r="AL171" s="171"/>
      <c r="AM171" s="171"/>
      <c r="AN171" s="171"/>
      <c r="AO171" s="171"/>
      <c r="AP171" s="171"/>
      <c r="AQ171" s="171"/>
      <c r="AR171" s="171"/>
      <c r="AS171" s="171"/>
      <c r="AT171" s="171"/>
      <c r="AU171" s="171"/>
      <c r="AV171" s="171"/>
      <c r="AW171" s="171"/>
      <c r="AX171" s="171"/>
      <c r="AY171" s="171"/>
      <c r="AZ171" s="171"/>
      <c r="BA171" s="171"/>
      <c r="BB171" s="171"/>
      <c r="BC171" s="171"/>
      <c r="BD171" s="171"/>
    </row>
    <row r="172" spans="8:56" x14ac:dyDescent="0.2">
      <c r="H172" s="182"/>
      <c r="I172" s="182"/>
      <c r="P172" s="171"/>
      <c r="Q172" s="171"/>
      <c r="R172" s="171"/>
      <c r="S172" s="171"/>
      <c r="T172" s="171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171"/>
      <c r="AH172" s="171"/>
      <c r="AI172" s="171"/>
      <c r="AJ172" s="171"/>
      <c r="AK172" s="171"/>
      <c r="AL172" s="171"/>
      <c r="AM172" s="171"/>
      <c r="AN172" s="171"/>
      <c r="AO172" s="171"/>
      <c r="AP172" s="171"/>
      <c r="AQ172" s="171"/>
      <c r="AR172" s="171"/>
      <c r="AS172" s="171"/>
      <c r="AT172" s="171"/>
      <c r="AU172" s="171"/>
      <c r="AV172" s="171"/>
      <c r="AW172" s="171"/>
      <c r="AX172" s="171"/>
      <c r="AY172" s="171"/>
      <c r="AZ172" s="171"/>
      <c r="BA172" s="171"/>
      <c r="BB172" s="171"/>
      <c r="BC172" s="171"/>
      <c r="BD172" s="171"/>
    </row>
    <row r="173" spans="8:56" x14ac:dyDescent="0.2">
      <c r="H173" s="182"/>
      <c r="I173" s="182"/>
      <c r="P173" s="171"/>
      <c r="Q173" s="171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  <c r="AK173" s="171"/>
      <c r="AL173" s="171"/>
      <c r="AM173" s="171"/>
      <c r="AN173" s="171"/>
      <c r="AO173" s="171"/>
      <c r="AP173" s="171"/>
      <c r="AQ173" s="171"/>
      <c r="AR173" s="171"/>
      <c r="AS173" s="171"/>
      <c r="AT173" s="171"/>
      <c r="AU173" s="171"/>
      <c r="AV173" s="171"/>
      <c r="AW173" s="171"/>
      <c r="AX173" s="171"/>
      <c r="AY173" s="171"/>
      <c r="AZ173" s="171"/>
      <c r="BA173" s="171"/>
      <c r="BB173" s="171"/>
      <c r="BC173" s="171"/>
      <c r="BD173" s="171"/>
    </row>
    <row r="174" spans="8:56" x14ac:dyDescent="0.2">
      <c r="H174" s="182"/>
      <c r="I174" s="182"/>
      <c r="P174" s="171"/>
      <c r="Q174" s="171"/>
      <c r="R174" s="171"/>
      <c r="S174" s="171"/>
      <c r="T174" s="171"/>
      <c r="U174" s="171"/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  <c r="AK174" s="171"/>
      <c r="AL174" s="171"/>
      <c r="AM174" s="171"/>
      <c r="AN174" s="171"/>
      <c r="AO174" s="171"/>
      <c r="AP174" s="171"/>
      <c r="AQ174" s="171"/>
      <c r="AR174" s="171"/>
      <c r="AS174" s="171"/>
      <c r="AT174" s="171"/>
      <c r="AU174" s="171"/>
      <c r="AV174" s="171"/>
      <c r="AW174" s="171"/>
      <c r="AX174" s="171"/>
      <c r="AY174" s="171"/>
      <c r="AZ174" s="171"/>
      <c r="BA174" s="171"/>
      <c r="BB174" s="171"/>
      <c r="BC174" s="171"/>
      <c r="BD174" s="171"/>
    </row>
    <row r="175" spans="8:56" x14ac:dyDescent="0.2">
      <c r="H175" s="182"/>
      <c r="I175" s="182"/>
      <c r="P175" s="171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1"/>
      <c r="AG175" s="171"/>
      <c r="AH175" s="171"/>
      <c r="AI175" s="171"/>
      <c r="AJ175" s="171"/>
      <c r="AK175" s="171"/>
      <c r="AL175" s="171"/>
      <c r="AM175" s="171"/>
      <c r="AN175" s="171"/>
      <c r="AO175" s="171"/>
      <c r="AP175" s="171"/>
      <c r="AQ175" s="171"/>
      <c r="AR175" s="171"/>
      <c r="AS175" s="171"/>
      <c r="AT175" s="171"/>
      <c r="AU175" s="171"/>
      <c r="AV175" s="171"/>
      <c r="AW175" s="171"/>
      <c r="AX175" s="171"/>
      <c r="AY175" s="171"/>
      <c r="AZ175" s="171"/>
      <c r="BA175" s="171"/>
      <c r="BB175" s="171"/>
      <c r="BC175" s="171"/>
      <c r="BD175" s="171"/>
    </row>
    <row r="176" spans="8:56" x14ac:dyDescent="0.2">
      <c r="H176" s="182"/>
      <c r="I176" s="182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  <c r="AK176" s="171"/>
      <c r="AL176" s="171"/>
      <c r="AM176" s="171"/>
      <c r="AN176" s="171"/>
      <c r="AO176" s="171"/>
      <c r="AP176" s="171"/>
      <c r="AQ176" s="171"/>
      <c r="AR176" s="171"/>
      <c r="AS176" s="171"/>
      <c r="AT176" s="171"/>
      <c r="AU176" s="171"/>
      <c r="AV176" s="171"/>
      <c r="AW176" s="171"/>
      <c r="AX176" s="171"/>
      <c r="AY176" s="171"/>
      <c r="AZ176" s="171"/>
      <c r="BA176" s="171"/>
      <c r="BB176" s="171"/>
      <c r="BC176" s="171"/>
      <c r="BD176" s="171"/>
    </row>
    <row r="177" spans="8:56" x14ac:dyDescent="0.2">
      <c r="H177" s="182"/>
      <c r="I177" s="182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  <c r="AK177" s="171"/>
      <c r="AL177" s="171"/>
      <c r="AM177" s="171"/>
      <c r="AN177" s="171"/>
      <c r="AO177" s="171"/>
      <c r="AP177" s="171"/>
      <c r="AQ177" s="171"/>
      <c r="AR177" s="171"/>
      <c r="AS177" s="171"/>
      <c r="AT177" s="171"/>
      <c r="AU177" s="171"/>
      <c r="AV177" s="171"/>
      <c r="AW177" s="171"/>
      <c r="AX177" s="171"/>
      <c r="AY177" s="171"/>
      <c r="AZ177" s="171"/>
      <c r="BA177" s="171"/>
      <c r="BB177" s="171"/>
      <c r="BC177" s="171"/>
      <c r="BD177" s="171"/>
    </row>
    <row r="178" spans="8:56" x14ac:dyDescent="0.2">
      <c r="H178" s="182"/>
      <c r="I178" s="182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171"/>
      <c r="AM178" s="171"/>
      <c r="AN178" s="171"/>
      <c r="AO178" s="171"/>
      <c r="AP178" s="171"/>
      <c r="AQ178" s="171"/>
      <c r="AR178" s="171"/>
      <c r="AS178" s="171"/>
      <c r="AT178" s="171"/>
      <c r="AU178" s="171"/>
      <c r="AV178" s="171"/>
      <c r="AW178" s="171"/>
      <c r="AX178" s="171"/>
      <c r="AY178" s="171"/>
      <c r="AZ178" s="171"/>
      <c r="BA178" s="171"/>
      <c r="BB178" s="171"/>
      <c r="BC178" s="171"/>
      <c r="BD178" s="171"/>
    </row>
    <row r="179" spans="8:56" x14ac:dyDescent="0.2">
      <c r="H179" s="182"/>
      <c r="I179" s="182"/>
      <c r="P179" s="171"/>
      <c r="Q179" s="171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  <c r="AI179" s="171"/>
      <c r="AJ179" s="171"/>
      <c r="AK179" s="171"/>
      <c r="AL179" s="171"/>
      <c r="AM179" s="171"/>
      <c r="AN179" s="171"/>
      <c r="AO179" s="171"/>
      <c r="AP179" s="171"/>
      <c r="AQ179" s="171"/>
      <c r="AR179" s="171"/>
      <c r="AS179" s="171"/>
      <c r="AT179" s="171"/>
      <c r="AU179" s="171"/>
      <c r="AV179" s="171"/>
      <c r="AW179" s="171"/>
      <c r="AX179" s="171"/>
      <c r="AY179" s="171"/>
      <c r="AZ179" s="171"/>
      <c r="BA179" s="171"/>
      <c r="BB179" s="171"/>
      <c r="BC179" s="171"/>
      <c r="BD179" s="171"/>
    </row>
    <row r="180" spans="8:56" x14ac:dyDescent="0.2">
      <c r="H180" s="182"/>
      <c r="I180" s="182"/>
      <c r="P180" s="171"/>
      <c r="Q180" s="171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  <c r="AH180" s="171"/>
      <c r="AI180" s="171"/>
      <c r="AJ180" s="171"/>
      <c r="AK180" s="171"/>
      <c r="AL180" s="171"/>
      <c r="AM180" s="171"/>
      <c r="AN180" s="171"/>
      <c r="AO180" s="171"/>
      <c r="AP180" s="171"/>
      <c r="AQ180" s="171"/>
      <c r="AR180" s="171"/>
      <c r="AS180" s="171"/>
      <c r="AT180" s="171"/>
      <c r="AU180" s="171"/>
      <c r="AV180" s="171"/>
      <c r="AW180" s="171"/>
      <c r="AX180" s="171"/>
      <c r="AY180" s="171"/>
      <c r="AZ180" s="171"/>
      <c r="BA180" s="171"/>
      <c r="BB180" s="171"/>
      <c r="BC180" s="171"/>
      <c r="BD180" s="171"/>
    </row>
    <row r="181" spans="8:56" x14ac:dyDescent="0.2">
      <c r="H181" s="182"/>
      <c r="I181" s="182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  <c r="AK181" s="171"/>
      <c r="AL181" s="171"/>
      <c r="AM181" s="171"/>
      <c r="AN181" s="171"/>
      <c r="AO181" s="171"/>
      <c r="AP181" s="171"/>
      <c r="AQ181" s="171"/>
      <c r="AR181" s="171"/>
      <c r="AS181" s="171"/>
      <c r="AT181" s="171"/>
      <c r="AU181" s="171"/>
      <c r="AV181" s="171"/>
      <c r="AW181" s="171"/>
      <c r="AX181" s="171"/>
      <c r="AY181" s="171"/>
      <c r="AZ181" s="171"/>
      <c r="BA181" s="171"/>
      <c r="BB181" s="171"/>
      <c r="BC181" s="171"/>
      <c r="BD181" s="171"/>
    </row>
    <row r="182" spans="8:56" x14ac:dyDescent="0.2">
      <c r="H182" s="182"/>
      <c r="I182" s="182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  <c r="AH182" s="171"/>
      <c r="AI182" s="171"/>
      <c r="AJ182" s="171"/>
      <c r="AK182" s="171"/>
      <c r="AL182" s="171"/>
      <c r="AM182" s="171"/>
      <c r="AN182" s="171"/>
      <c r="AO182" s="171"/>
      <c r="AP182" s="171"/>
      <c r="AQ182" s="171"/>
      <c r="AR182" s="171"/>
      <c r="AS182" s="171"/>
      <c r="AT182" s="171"/>
      <c r="AU182" s="171"/>
      <c r="AV182" s="171"/>
      <c r="AW182" s="171"/>
      <c r="AX182" s="171"/>
      <c r="AY182" s="171"/>
      <c r="AZ182" s="171"/>
      <c r="BA182" s="171"/>
      <c r="BB182" s="171"/>
      <c r="BC182" s="171"/>
      <c r="BD182" s="171"/>
    </row>
    <row r="183" spans="8:56" x14ac:dyDescent="0.2">
      <c r="H183" s="182"/>
      <c r="I183" s="182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  <c r="AK183" s="171"/>
      <c r="AL183" s="171"/>
      <c r="AM183" s="171"/>
      <c r="AN183" s="171"/>
      <c r="AO183" s="171"/>
      <c r="AP183" s="171"/>
      <c r="AQ183" s="171"/>
      <c r="AR183" s="171"/>
      <c r="AS183" s="171"/>
      <c r="AT183" s="171"/>
      <c r="AU183" s="171"/>
      <c r="AV183" s="171"/>
      <c r="AW183" s="171"/>
      <c r="AX183" s="171"/>
      <c r="AY183" s="171"/>
      <c r="AZ183" s="171"/>
      <c r="BA183" s="171"/>
      <c r="BB183" s="171"/>
      <c r="BC183" s="171"/>
      <c r="BD183" s="171"/>
    </row>
    <row r="184" spans="8:56" x14ac:dyDescent="0.2">
      <c r="H184" s="182"/>
      <c r="I184" s="182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  <c r="AK184" s="171"/>
      <c r="AL184" s="171"/>
      <c r="AM184" s="171"/>
      <c r="AN184" s="171"/>
      <c r="AO184" s="171"/>
      <c r="AP184" s="171"/>
      <c r="AQ184" s="171"/>
      <c r="AR184" s="171"/>
      <c r="AS184" s="171"/>
      <c r="AT184" s="171"/>
      <c r="AU184" s="171"/>
      <c r="AV184" s="171"/>
      <c r="AW184" s="171"/>
      <c r="AX184" s="171"/>
      <c r="AY184" s="171"/>
      <c r="AZ184" s="171"/>
      <c r="BA184" s="171"/>
      <c r="BB184" s="171"/>
      <c r="BC184" s="171"/>
      <c r="BD184" s="171"/>
    </row>
    <row r="185" spans="8:56" x14ac:dyDescent="0.2">
      <c r="H185" s="182"/>
      <c r="I185" s="182"/>
      <c r="P185" s="171"/>
      <c r="Q185" s="171"/>
      <c r="R185" s="171"/>
      <c r="S185" s="171"/>
      <c r="T185" s="171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  <c r="AH185" s="171"/>
      <c r="AI185" s="171"/>
      <c r="AJ185" s="171"/>
      <c r="AK185" s="171"/>
      <c r="AL185" s="171"/>
      <c r="AM185" s="171"/>
      <c r="AN185" s="171"/>
      <c r="AO185" s="171"/>
      <c r="AP185" s="171"/>
      <c r="AQ185" s="171"/>
      <c r="AR185" s="171"/>
      <c r="AS185" s="171"/>
      <c r="AT185" s="171"/>
      <c r="AU185" s="171"/>
      <c r="AV185" s="171"/>
      <c r="AW185" s="171"/>
      <c r="AX185" s="171"/>
      <c r="AY185" s="171"/>
      <c r="AZ185" s="171"/>
      <c r="BA185" s="171"/>
      <c r="BB185" s="171"/>
      <c r="BC185" s="171"/>
      <c r="BD185" s="171"/>
    </row>
    <row r="186" spans="8:56" x14ac:dyDescent="0.2">
      <c r="H186" s="182"/>
      <c r="I186" s="182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  <c r="AA186" s="171"/>
      <c r="AB186" s="171"/>
      <c r="AC186" s="171"/>
      <c r="AD186" s="171"/>
      <c r="AE186" s="171"/>
      <c r="AF186" s="171"/>
      <c r="AG186" s="171"/>
      <c r="AH186" s="171"/>
      <c r="AI186" s="171"/>
      <c r="AJ186" s="171"/>
      <c r="AK186" s="171"/>
      <c r="AL186" s="171"/>
      <c r="AM186" s="171"/>
      <c r="AN186" s="171"/>
      <c r="AO186" s="171"/>
      <c r="AP186" s="171"/>
      <c r="AQ186" s="171"/>
      <c r="AR186" s="171"/>
      <c r="AS186" s="171"/>
      <c r="AT186" s="171"/>
      <c r="AU186" s="171"/>
      <c r="AV186" s="171"/>
      <c r="AW186" s="171"/>
      <c r="AX186" s="171"/>
      <c r="AY186" s="171"/>
      <c r="AZ186" s="171"/>
      <c r="BA186" s="171"/>
      <c r="BB186" s="171"/>
      <c r="BC186" s="171"/>
      <c r="BD186" s="171"/>
    </row>
    <row r="187" spans="8:56" x14ac:dyDescent="0.2">
      <c r="H187" s="182"/>
      <c r="I187" s="182"/>
      <c r="P187" s="171"/>
      <c r="Q187" s="171"/>
      <c r="R187" s="171"/>
      <c r="S187" s="171"/>
      <c r="T187" s="171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1"/>
      <c r="AE187" s="171"/>
      <c r="AF187" s="171"/>
      <c r="AG187" s="171"/>
      <c r="AH187" s="171"/>
      <c r="AI187" s="171"/>
      <c r="AJ187" s="171"/>
      <c r="AK187" s="171"/>
      <c r="AL187" s="171"/>
      <c r="AM187" s="171"/>
      <c r="AN187" s="171"/>
      <c r="AO187" s="171"/>
      <c r="AP187" s="171"/>
      <c r="AQ187" s="171"/>
      <c r="AR187" s="171"/>
      <c r="AS187" s="171"/>
      <c r="AT187" s="171"/>
      <c r="AU187" s="171"/>
      <c r="AV187" s="171"/>
      <c r="AW187" s="171"/>
      <c r="AX187" s="171"/>
      <c r="AY187" s="171"/>
      <c r="AZ187" s="171"/>
      <c r="BA187" s="171"/>
      <c r="BB187" s="171"/>
      <c r="BC187" s="171"/>
      <c r="BD187" s="171"/>
    </row>
    <row r="188" spans="8:56" x14ac:dyDescent="0.2">
      <c r="H188" s="182"/>
      <c r="I188" s="182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  <c r="AG188" s="171"/>
      <c r="AH188" s="171"/>
      <c r="AI188" s="171"/>
      <c r="AJ188" s="171"/>
      <c r="AK188" s="171"/>
      <c r="AL188" s="171"/>
      <c r="AM188" s="171"/>
      <c r="AN188" s="171"/>
      <c r="AO188" s="171"/>
      <c r="AP188" s="171"/>
      <c r="AQ188" s="171"/>
      <c r="AR188" s="171"/>
      <c r="AS188" s="171"/>
      <c r="AT188" s="171"/>
      <c r="AU188" s="171"/>
      <c r="AV188" s="171"/>
      <c r="AW188" s="171"/>
      <c r="AX188" s="171"/>
      <c r="AY188" s="171"/>
      <c r="AZ188" s="171"/>
      <c r="BA188" s="171"/>
      <c r="BB188" s="171"/>
      <c r="BC188" s="171"/>
      <c r="BD188" s="171"/>
    </row>
    <row r="189" spans="8:56" x14ac:dyDescent="0.2">
      <c r="H189" s="182"/>
      <c r="I189" s="182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171"/>
      <c r="AG189" s="171"/>
      <c r="AH189" s="171"/>
      <c r="AI189" s="171"/>
      <c r="AJ189" s="171"/>
      <c r="AK189" s="171"/>
      <c r="AL189" s="171"/>
      <c r="AM189" s="171"/>
      <c r="AN189" s="171"/>
      <c r="AO189" s="171"/>
      <c r="AP189" s="171"/>
      <c r="AQ189" s="171"/>
      <c r="AR189" s="171"/>
      <c r="AS189" s="171"/>
      <c r="AT189" s="171"/>
      <c r="AU189" s="171"/>
      <c r="AV189" s="171"/>
      <c r="AW189" s="171"/>
      <c r="AX189" s="171"/>
      <c r="AY189" s="171"/>
      <c r="AZ189" s="171"/>
      <c r="BA189" s="171"/>
      <c r="BB189" s="171"/>
      <c r="BC189" s="171"/>
      <c r="BD189" s="171"/>
    </row>
    <row r="190" spans="8:56" x14ac:dyDescent="0.2">
      <c r="H190" s="182"/>
      <c r="I190" s="182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  <c r="AA190" s="171"/>
      <c r="AB190" s="171"/>
      <c r="AC190" s="171"/>
      <c r="AD190" s="171"/>
      <c r="AE190" s="171"/>
      <c r="AF190" s="171"/>
      <c r="AG190" s="171"/>
      <c r="AH190" s="171"/>
      <c r="AI190" s="171"/>
      <c r="AJ190" s="171"/>
      <c r="AK190" s="171"/>
      <c r="AL190" s="171"/>
      <c r="AM190" s="171"/>
      <c r="AN190" s="171"/>
      <c r="AO190" s="171"/>
      <c r="AP190" s="171"/>
      <c r="AQ190" s="171"/>
      <c r="AR190" s="171"/>
      <c r="AS190" s="171"/>
      <c r="AT190" s="171"/>
      <c r="AU190" s="171"/>
      <c r="AV190" s="171"/>
      <c r="AW190" s="171"/>
      <c r="AX190" s="171"/>
      <c r="AY190" s="171"/>
      <c r="AZ190" s="171"/>
      <c r="BA190" s="171"/>
      <c r="BB190" s="171"/>
      <c r="BC190" s="171"/>
      <c r="BD190" s="171"/>
    </row>
    <row r="191" spans="8:56" x14ac:dyDescent="0.2">
      <c r="H191" s="182"/>
      <c r="I191" s="182"/>
      <c r="P191" s="171"/>
      <c r="Q191" s="171"/>
      <c r="R191" s="171"/>
      <c r="S191" s="171"/>
      <c r="T191" s="171"/>
      <c r="U191" s="171"/>
      <c r="V191" s="171"/>
      <c r="W191" s="171"/>
      <c r="X191" s="171"/>
      <c r="Y191" s="171"/>
      <c r="Z191" s="171"/>
      <c r="AA191" s="171"/>
      <c r="AB191" s="171"/>
      <c r="AC191" s="171"/>
      <c r="AD191" s="171"/>
      <c r="AE191" s="171"/>
      <c r="AF191" s="171"/>
      <c r="AG191" s="171"/>
      <c r="AH191" s="171"/>
      <c r="AI191" s="171"/>
      <c r="AJ191" s="171"/>
      <c r="AK191" s="171"/>
      <c r="AL191" s="171"/>
      <c r="AM191" s="171"/>
      <c r="AN191" s="171"/>
      <c r="AO191" s="171"/>
      <c r="AP191" s="171"/>
      <c r="AQ191" s="171"/>
      <c r="AR191" s="171"/>
      <c r="AS191" s="171"/>
      <c r="AT191" s="171"/>
      <c r="AU191" s="171"/>
      <c r="AV191" s="171"/>
      <c r="AW191" s="171"/>
      <c r="AX191" s="171"/>
      <c r="AY191" s="171"/>
      <c r="AZ191" s="171"/>
      <c r="BA191" s="171"/>
      <c r="BB191" s="171"/>
      <c r="BC191" s="171"/>
      <c r="BD191" s="171"/>
    </row>
    <row r="192" spans="8:56" x14ac:dyDescent="0.2">
      <c r="H192" s="182"/>
      <c r="I192" s="182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  <c r="AA192" s="171"/>
      <c r="AB192" s="171"/>
      <c r="AC192" s="171"/>
      <c r="AD192" s="171"/>
      <c r="AE192" s="171"/>
      <c r="AF192" s="171"/>
      <c r="AG192" s="171"/>
      <c r="AH192" s="171"/>
      <c r="AI192" s="171"/>
      <c r="AJ192" s="171"/>
      <c r="AK192" s="171"/>
      <c r="AL192" s="171"/>
      <c r="AM192" s="171"/>
      <c r="AN192" s="171"/>
      <c r="AO192" s="171"/>
      <c r="AP192" s="171"/>
      <c r="AQ192" s="171"/>
      <c r="AR192" s="171"/>
      <c r="AS192" s="171"/>
      <c r="AT192" s="171"/>
      <c r="AU192" s="171"/>
      <c r="AV192" s="171"/>
      <c r="AW192" s="171"/>
      <c r="AX192" s="171"/>
      <c r="AY192" s="171"/>
      <c r="AZ192" s="171"/>
      <c r="BA192" s="171"/>
      <c r="BB192" s="171"/>
      <c r="BC192" s="171"/>
      <c r="BD192" s="171"/>
    </row>
    <row r="193" spans="8:56" x14ac:dyDescent="0.2">
      <c r="H193" s="182"/>
      <c r="I193" s="182"/>
      <c r="P193" s="171"/>
      <c r="Q193" s="171"/>
      <c r="R193" s="171"/>
      <c r="S193" s="171"/>
      <c r="T193" s="171"/>
      <c r="U193" s="171"/>
      <c r="V193" s="171"/>
      <c r="W193" s="171"/>
      <c r="X193" s="171"/>
      <c r="Y193" s="171"/>
      <c r="Z193" s="171"/>
      <c r="AA193" s="171"/>
      <c r="AB193" s="171"/>
      <c r="AC193" s="171"/>
      <c r="AD193" s="171"/>
      <c r="AE193" s="171"/>
      <c r="AF193" s="171"/>
      <c r="AG193" s="171"/>
      <c r="AH193" s="171"/>
      <c r="AI193" s="171"/>
      <c r="AJ193" s="171"/>
      <c r="AK193" s="171"/>
      <c r="AL193" s="171"/>
      <c r="AM193" s="171"/>
      <c r="AN193" s="171"/>
      <c r="AO193" s="171"/>
      <c r="AP193" s="171"/>
      <c r="AQ193" s="171"/>
      <c r="AR193" s="171"/>
      <c r="AS193" s="171"/>
      <c r="AT193" s="171"/>
      <c r="AU193" s="171"/>
      <c r="AV193" s="171"/>
      <c r="AW193" s="171"/>
      <c r="AX193" s="171"/>
      <c r="AY193" s="171"/>
      <c r="AZ193" s="171"/>
      <c r="BA193" s="171"/>
      <c r="BB193" s="171"/>
      <c r="BC193" s="171"/>
      <c r="BD193" s="171"/>
    </row>
    <row r="194" spans="8:56" x14ac:dyDescent="0.2">
      <c r="H194" s="182"/>
      <c r="I194" s="182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E194" s="171"/>
      <c r="AF194" s="171"/>
      <c r="AG194" s="171"/>
      <c r="AH194" s="171"/>
      <c r="AI194" s="171"/>
      <c r="AJ194" s="171"/>
      <c r="AK194" s="171"/>
      <c r="AL194" s="171"/>
      <c r="AM194" s="171"/>
      <c r="AN194" s="171"/>
      <c r="AO194" s="171"/>
      <c r="AP194" s="171"/>
      <c r="AQ194" s="171"/>
      <c r="AR194" s="171"/>
      <c r="AS194" s="171"/>
      <c r="AT194" s="171"/>
      <c r="AU194" s="171"/>
      <c r="AV194" s="171"/>
      <c r="AW194" s="171"/>
      <c r="AX194" s="171"/>
      <c r="AY194" s="171"/>
      <c r="AZ194" s="171"/>
      <c r="BA194" s="171"/>
      <c r="BB194" s="171"/>
      <c r="BC194" s="171"/>
      <c r="BD194" s="171"/>
    </row>
    <row r="195" spans="8:56" x14ac:dyDescent="0.2">
      <c r="H195" s="182"/>
      <c r="I195" s="182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  <c r="AA195" s="171"/>
      <c r="AB195" s="171"/>
      <c r="AC195" s="171"/>
      <c r="AD195" s="171"/>
      <c r="AE195" s="171"/>
      <c r="AF195" s="171"/>
      <c r="AG195" s="171"/>
      <c r="AH195" s="171"/>
      <c r="AI195" s="171"/>
      <c r="AJ195" s="171"/>
      <c r="AK195" s="171"/>
      <c r="AL195" s="171"/>
      <c r="AM195" s="171"/>
      <c r="AN195" s="171"/>
      <c r="AO195" s="171"/>
      <c r="AP195" s="171"/>
      <c r="AQ195" s="171"/>
      <c r="AR195" s="171"/>
      <c r="AS195" s="171"/>
      <c r="AT195" s="171"/>
      <c r="AU195" s="171"/>
      <c r="AV195" s="171"/>
      <c r="AW195" s="171"/>
      <c r="AX195" s="171"/>
      <c r="AY195" s="171"/>
      <c r="AZ195" s="171"/>
      <c r="BA195" s="171"/>
      <c r="BB195" s="171"/>
      <c r="BC195" s="171"/>
      <c r="BD195" s="171"/>
    </row>
    <row r="196" spans="8:56" x14ac:dyDescent="0.2">
      <c r="H196" s="182"/>
      <c r="I196" s="182"/>
      <c r="P196" s="171"/>
      <c r="Q196" s="171"/>
      <c r="R196" s="171"/>
      <c r="S196" s="171"/>
      <c r="T196" s="171"/>
      <c r="U196" s="171"/>
      <c r="V196" s="171"/>
      <c r="W196" s="171"/>
      <c r="X196" s="171"/>
      <c r="Y196" s="171"/>
      <c r="Z196" s="171"/>
      <c r="AA196" s="171"/>
      <c r="AB196" s="171"/>
      <c r="AC196" s="171"/>
      <c r="AD196" s="171"/>
      <c r="AE196" s="171"/>
      <c r="AF196" s="171"/>
      <c r="AG196" s="171"/>
      <c r="AH196" s="171"/>
      <c r="AI196" s="171"/>
      <c r="AJ196" s="171"/>
      <c r="AK196" s="171"/>
      <c r="AL196" s="171"/>
      <c r="AM196" s="171"/>
      <c r="AN196" s="171"/>
      <c r="AO196" s="171"/>
      <c r="AP196" s="171"/>
      <c r="AQ196" s="171"/>
      <c r="AR196" s="171"/>
      <c r="AS196" s="171"/>
      <c r="AT196" s="171"/>
      <c r="AU196" s="171"/>
      <c r="AV196" s="171"/>
      <c r="AW196" s="171"/>
      <c r="AX196" s="171"/>
      <c r="AY196" s="171"/>
      <c r="AZ196" s="171"/>
      <c r="BA196" s="171"/>
      <c r="BB196" s="171"/>
      <c r="BC196" s="171"/>
      <c r="BD196" s="171"/>
    </row>
    <row r="197" spans="8:56" x14ac:dyDescent="0.2">
      <c r="H197" s="182"/>
      <c r="I197" s="182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1"/>
      <c r="AK197" s="171"/>
      <c r="AL197" s="171"/>
      <c r="AM197" s="171"/>
      <c r="AN197" s="171"/>
      <c r="AO197" s="171"/>
      <c r="AP197" s="171"/>
      <c r="AQ197" s="171"/>
      <c r="AR197" s="171"/>
      <c r="AS197" s="171"/>
      <c r="AT197" s="171"/>
      <c r="AU197" s="171"/>
      <c r="AV197" s="171"/>
      <c r="AW197" s="171"/>
      <c r="AX197" s="171"/>
      <c r="AY197" s="171"/>
      <c r="AZ197" s="171"/>
      <c r="BA197" s="171"/>
      <c r="BB197" s="171"/>
      <c r="BC197" s="171"/>
      <c r="BD197" s="171"/>
    </row>
    <row r="198" spans="8:56" x14ac:dyDescent="0.2">
      <c r="H198" s="182"/>
      <c r="I198" s="182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  <c r="AK198" s="171"/>
      <c r="AL198" s="171"/>
      <c r="AM198" s="171"/>
      <c r="AN198" s="171"/>
      <c r="AO198" s="171"/>
      <c r="AP198" s="171"/>
      <c r="AQ198" s="171"/>
      <c r="AR198" s="171"/>
      <c r="AS198" s="171"/>
      <c r="AT198" s="171"/>
      <c r="AU198" s="171"/>
      <c r="AV198" s="171"/>
      <c r="AW198" s="171"/>
      <c r="AX198" s="171"/>
      <c r="AY198" s="171"/>
      <c r="AZ198" s="171"/>
      <c r="BA198" s="171"/>
      <c r="BB198" s="171"/>
      <c r="BC198" s="171"/>
      <c r="BD198" s="171"/>
    </row>
    <row r="199" spans="8:56" x14ac:dyDescent="0.2">
      <c r="H199" s="182"/>
      <c r="I199" s="182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  <c r="AH199" s="171"/>
      <c r="AI199" s="171"/>
      <c r="AJ199" s="171"/>
      <c r="AK199" s="171"/>
      <c r="AL199" s="171"/>
      <c r="AM199" s="171"/>
      <c r="AN199" s="171"/>
      <c r="AO199" s="171"/>
      <c r="AP199" s="171"/>
      <c r="AQ199" s="171"/>
      <c r="AR199" s="171"/>
      <c r="AS199" s="171"/>
      <c r="AT199" s="171"/>
      <c r="AU199" s="171"/>
      <c r="AV199" s="171"/>
      <c r="AW199" s="171"/>
      <c r="AX199" s="171"/>
      <c r="AY199" s="171"/>
      <c r="AZ199" s="171"/>
      <c r="BA199" s="171"/>
      <c r="BB199" s="171"/>
      <c r="BC199" s="171"/>
      <c r="BD199" s="171"/>
    </row>
    <row r="200" spans="8:56" x14ac:dyDescent="0.2">
      <c r="H200" s="182"/>
      <c r="I200" s="182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171"/>
      <c r="AA200" s="171"/>
      <c r="AB200" s="171"/>
      <c r="AC200" s="171"/>
      <c r="AD200" s="171"/>
      <c r="AE200" s="171"/>
      <c r="AF200" s="171"/>
      <c r="AG200" s="171"/>
      <c r="AH200" s="171"/>
      <c r="AI200" s="171"/>
      <c r="AJ200" s="171"/>
      <c r="AK200" s="171"/>
      <c r="AL200" s="171"/>
      <c r="AM200" s="171"/>
      <c r="AN200" s="171"/>
      <c r="AO200" s="171"/>
      <c r="AP200" s="171"/>
      <c r="AQ200" s="171"/>
      <c r="AR200" s="171"/>
      <c r="AS200" s="171"/>
      <c r="AT200" s="171"/>
      <c r="AU200" s="171"/>
      <c r="AV200" s="171"/>
      <c r="AW200" s="171"/>
      <c r="AX200" s="171"/>
      <c r="AY200" s="171"/>
      <c r="AZ200" s="171"/>
      <c r="BA200" s="171"/>
      <c r="BB200" s="171"/>
      <c r="BC200" s="171"/>
      <c r="BD200" s="171"/>
    </row>
    <row r="201" spans="8:56" x14ac:dyDescent="0.2">
      <c r="H201" s="182"/>
      <c r="I201" s="182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1"/>
      <c r="AK201" s="171"/>
      <c r="AL201" s="171"/>
      <c r="AM201" s="171"/>
      <c r="AN201" s="171"/>
      <c r="AO201" s="171"/>
      <c r="AP201" s="171"/>
      <c r="AQ201" s="171"/>
      <c r="AR201" s="171"/>
      <c r="AS201" s="171"/>
      <c r="AT201" s="171"/>
      <c r="AU201" s="171"/>
      <c r="AV201" s="171"/>
      <c r="AW201" s="171"/>
      <c r="AX201" s="171"/>
      <c r="AY201" s="171"/>
      <c r="AZ201" s="171"/>
      <c r="BA201" s="171"/>
      <c r="BB201" s="171"/>
      <c r="BC201" s="171"/>
      <c r="BD201" s="171"/>
    </row>
    <row r="202" spans="8:56" x14ac:dyDescent="0.2">
      <c r="H202" s="182"/>
      <c r="I202" s="182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  <c r="AA202" s="171"/>
      <c r="AB202" s="171"/>
      <c r="AC202" s="171"/>
      <c r="AD202" s="171"/>
      <c r="AE202" s="171"/>
      <c r="AF202" s="171"/>
      <c r="AG202" s="171"/>
      <c r="AH202" s="171"/>
      <c r="AI202" s="171"/>
      <c r="AJ202" s="171"/>
      <c r="AK202" s="171"/>
      <c r="AL202" s="171"/>
      <c r="AM202" s="171"/>
      <c r="AN202" s="171"/>
      <c r="AO202" s="171"/>
      <c r="AP202" s="171"/>
      <c r="AQ202" s="171"/>
      <c r="AR202" s="171"/>
      <c r="AS202" s="171"/>
      <c r="AT202" s="171"/>
      <c r="AU202" s="171"/>
      <c r="AV202" s="171"/>
      <c r="AW202" s="171"/>
      <c r="AX202" s="171"/>
      <c r="AY202" s="171"/>
      <c r="AZ202" s="171"/>
      <c r="BA202" s="171"/>
      <c r="BB202" s="171"/>
      <c r="BC202" s="171"/>
      <c r="BD202" s="171"/>
    </row>
    <row r="203" spans="8:56" x14ac:dyDescent="0.2">
      <c r="H203" s="182"/>
      <c r="I203" s="182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  <c r="AA203" s="171"/>
      <c r="AB203" s="171"/>
      <c r="AC203" s="171"/>
      <c r="AD203" s="171"/>
      <c r="AE203" s="171"/>
      <c r="AF203" s="171"/>
      <c r="AG203" s="171"/>
      <c r="AH203" s="171"/>
      <c r="AI203" s="171"/>
      <c r="AJ203" s="171"/>
      <c r="AK203" s="171"/>
      <c r="AL203" s="171"/>
      <c r="AM203" s="171"/>
      <c r="AN203" s="171"/>
      <c r="AO203" s="171"/>
      <c r="AP203" s="171"/>
      <c r="AQ203" s="171"/>
      <c r="AR203" s="171"/>
      <c r="AS203" s="171"/>
      <c r="AT203" s="171"/>
      <c r="AU203" s="171"/>
      <c r="AV203" s="171"/>
      <c r="AW203" s="171"/>
      <c r="AX203" s="171"/>
      <c r="AY203" s="171"/>
      <c r="AZ203" s="171"/>
      <c r="BA203" s="171"/>
      <c r="BB203" s="171"/>
      <c r="BC203" s="171"/>
      <c r="BD203" s="171"/>
    </row>
    <row r="204" spans="8:56" x14ac:dyDescent="0.2">
      <c r="H204" s="182"/>
      <c r="I204" s="182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1"/>
      <c r="AK204" s="171"/>
      <c r="AL204" s="171"/>
      <c r="AM204" s="171"/>
      <c r="AN204" s="171"/>
      <c r="AO204" s="171"/>
      <c r="AP204" s="171"/>
      <c r="AQ204" s="171"/>
      <c r="AR204" s="171"/>
      <c r="AS204" s="171"/>
      <c r="AT204" s="171"/>
      <c r="AU204" s="171"/>
      <c r="AV204" s="171"/>
      <c r="AW204" s="171"/>
      <c r="AX204" s="171"/>
      <c r="AY204" s="171"/>
      <c r="AZ204" s="171"/>
      <c r="BA204" s="171"/>
      <c r="BB204" s="171"/>
      <c r="BC204" s="171"/>
      <c r="BD204" s="171"/>
    </row>
    <row r="205" spans="8:56" x14ac:dyDescent="0.2">
      <c r="H205" s="182"/>
      <c r="I205" s="182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1"/>
      <c r="AK205" s="171"/>
      <c r="AL205" s="171"/>
      <c r="AM205" s="171"/>
      <c r="AN205" s="171"/>
      <c r="AO205" s="171"/>
      <c r="AP205" s="171"/>
      <c r="AQ205" s="171"/>
      <c r="AR205" s="171"/>
      <c r="AS205" s="171"/>
      <c r="AT205" s="171"/>
      <c r="AU205" s="171"/>
      <c r="AV205" s="171"/>
      <c r="AW205" s="171"/>
      <c r="AX205" s="171"/>
      <c r="AY205" s="171"/>
      <c r="AZ205" s="171"/>
      <c r="BA205" s="171"/>
      <c r="BB205" s="171"/>
      <c r="BC205" s="171"/>
      <c r="BD205" s="171"/>
    </row>
    <row r="206" spans="8:56" x14ac:dyDescent="0.2">
      <c r="H206" s="182"/>
      <c r="I206" s="182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  <c r="AA206" s="171"/>
      <c r="AB206" s="171"/>
      <c r="AC206" s="171"/>
      <c r="AD206" s="171"/>
      <c r="AE206" s="171"/>
      <c r="AF206" s="171"/>
      <c r="AG206" s="171"/>
      <c r="AH206" s="171"/>
      <c r="AI206" s="171"/>
      <c r="AJ206" s="171"/>
      <c r="AK206" s="171"/>
      <c r="AL206" s="171"/>
      <c r="AM206" s="171"/>
      <c r="AN206" s="171"/>
      <c r="AO206" s="171"/>
      <c r="AP206" s="171"/>
      <c r="AQ206" s="171"/>
      <c r="AR206" s="171"/>
      <c r="AS206" s="171"/>
      <c r="AT206" s="171"/>
      <c r="AU206" s="171"/>
      <c r="AV206" s="171"/>
      <c r="AW206" s="171"/>
      <c r="AX206" s="171"/>
      <c r="AY206" s="171"/>
      <c r="AZ206" s="171"/>
      <c r="BA206" s="171"/>
      <c r="BB206" s="171"/>
      <c r="BC206" s="171"/>
      <c r="BD206" s="171"/>
    </row>
    <row r="207" spans="8:56" x14ac:dyDescent="0.2">
      <c r="H207" s="182"/>
      <c r="I207" s="182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1"/>
      <c r="AE207" s="171"/>
      <c r="AF207" s="171"/>
      <c r="AG207" s="171"/>
      <c r="AH207" s="171"/>
      <c r="AI207" s="171"/>
      <c r="AJ207" s="171"/>
      <c r="AK207" s="171"/>
      <c r="AL207" s="171"/>
      <c r="AM207" s="171"/>
      <c r="AN207" s="171"/>
      <c r="AO207" s="171"/>
      <c r="AP207" s="171"/>
      <c r="AQ207" s="171"/>
      <c r="AR207" s="171"/>
      <c r="AS207" s="171"/>
      <c r="AT207" s="171"/>
      <c r="AU207" s="171"/>
      <c r="AV207" s="171"/>
      <c r="AW207" s="171"/>
      <c r="AX207" s="171"/>
      <c r="AY207" s="171"/>
      <c r="AZ207" s="171"/>
      <c r="BA207" s="171"/>
      <c r="BB207" s="171"/>
      <c r="BC207" s="171"/>
      <c r="BD207" s="171"/>
    </row>
    <row r="208" spans="8:56" x14ac:dyDescent="0.2">
      <c r="H208" s="182"/>
      <c r="I208" s="182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  <c r="AE208" s="171"/>
      <c r="AF208" s="171"/>
      <c r="AG208" s="171"/>
      <c r="AH208" s="171"/>
      <c r="AI208" s="171"/>
      <c r="AJ208" s="171"/>
      <c r="AK208" s="171"/>
      <c r="AL208" s="171"/>
      <c r="AM208" s="171"/>
      <c r="AN208" s="171"/>
      <c r="AO208" s="171"/>
      <c r="AP208" s="171"/>
      <c r="AQ208" s="171"/>
      <c r="AR208" s="171"/>
      <c r="AS208" s="171"/>
      <c r="AT208" s="171"/>
      <c r="AU208" s="171"/>
      <c r="AV208" s="171"/>
      <c r="AW208" s="171"/>
      <c r="AX208" s="171"/>
      <c r="AY208" s="171"/>
      <c r="AZ208" s="171"/>
      <c r="BA208" s="171"/>
      <c r="BB208" s="171"/>
      <c r="BC208" s="171"/>
      <c r="BD208" s="171"/>
    </row>
    <row r="209" spans="8:56" x14ac:dyDescent="0.2">
      <c r="H209" s="182"/>
      <c r="I209" s="182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1"/>
      <c r="AE209" s="171"/>
      <c r="AF209" s="171"/>
      <c r="AG209" s="171"/>
      <c r="AH209" s="171"/>
      <c r="AI209" s="171"/>
      <c r="AJ209" s="171"/>
      <c r="AK209" s="171"/>
      <c r="AL209" s="171"/>
      <c r="AM209" s="171"/>
      <c r="AN209" s="171"/>
      <c r="AO209" s="171"/>
      <c r="AP209" s="171"/>
      <c r="AQ209" s="171"/>
      <c r="AR209" s="171"/>
      <c r="AS209" s="171"/>
      <c r="AT209" s="171"/>
      <c r="AU209" s="171"/>
      <c r="AV209" s="171"/>
      <c r="AW209" s="171"/>
      <c r="AX209" s="171"/>
      <c r="AY209" s="171"/>
      <c r="AZ209" s="171"/>
      <c r="BA209" s="171"/>
      <c r="BB209" s="171"/>
      <c r="BC209" s="171"/>
      <c r="BD209" s="171"/>
    </row>
    <row r="210" spans="8:56" x14ac:dyDescent="0.2">
      <c r="H210" s="182"/>
      <c r="I210" s="182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AA210" s="171"/>
      <c r="AB210" s="171"/>
      <c r="AC210" s="171"/>
      <c r="AD210" s="171"/>
      <c r="AE210" s="171"/>
      <c r="AF210" s="171"/>
      <c r="AG210" s="171"/>
      <c r="AH210" s="171"/>
      <c r="AI210" s="171"/>
      <c r="AJ210" s="171"/>
      <c r="AK210" s="171"/>
      <c r="AL210" s="171"/>
      <c r="AM210" s="171"/>
      <c r="AN210" s="171"/>
      <c r="AO210" s="171"/>
      <c r="AP210" s="171"/>
      <c r="AQ210" s="171"/>
      <c r="AR210" s="171"/>
      <c r="AS210" s="171"/>
      <c r="AT210" s="171"/>
      <c r="AU210" s="171"/>
      <c r="AV210" s="171"/>
      <c r="AW210" s="171"/>
      <c r="AX210" s="171"/>
      <c r="AY210" s="171"/>
      <c r="AZ210" s="171"/>
      <c r="BA210" s="171"/>
      <c r="BB210" s="171"/>
      <c r="BC210" s="171"/>
      <c r="BD210" s="171"/>
    </row>
    <row r="211" spans="8:56" x14ac:dyDescent="0.2">
      <c r="H211" s="182"/>
      <c r="I211" s="182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  <c r="AC211" s="171"/>
      <c r="AD211" s="171"/>
      <c r="AE211" s="171"/>
      <c r="AF211" s="171"/>
      <c r="AG211" s="171"/>
      <c r="AH211" s="171"/>
      <c r="AI211" s="171"/>
      <c r="AJ211" s="171"/>
      <c r="AK211" s="171"/>
      <c r="AL211" s="171"/>
      <c r="AM211" s="171"/>
      <c r="AN211" s="171"/>
      <c r="AO211" s="171"/>
      <c r="AP211" s="171"/>
      <c r="AQ211" s="171"/>
      <c r="AR211" s="171"/>
      <c r="AS211" s="171"/>
      <c r="AT211" s="171"/>
      <c r="AU211" s="171"/>
      <c r="AV211" s="171"/>
      <c r="AW211" s="171"/>
      <c r="AX211" s="171"/>
      <c r="AY211" s="171"/>
      <c r="AZ211" s="171"/>
      <c r="BA211" s="171"/>
      <c r="BB211" s="171"/>
      <c r="BC211" s="171"/>
      <c r="BD211" s="171"/>
    </row>
    <row r="212" spans="8:56" x14ac:dyDescent="0.2">
      <c r="H212" s="182"/>
      <c r="I212" s="182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  <c r="AA212" s="171"/>
      <c r="AB212" s="171"/>
      <c r="AC212" s="171"/>
      <c r="AD212" s="171"/>
      <c r="AE212" s="171"/>
      <c r="AF212" s="171"/>
      <c r="AG212" s="171"/>
      <c r="AH212" s="171"/>
      <c r="AI212" s="171"/>
      <c r="AJ212" s="171"/>
      <c r="AK212" s="171"/>
      <c r="AL212" s="171"/>
      <c r="AM212" s="171"/>
      <c r="AN212" s="171"/>
      <c r="AO212" s="171"/>
      <c r="AP212" s="171"/>
      <c r="AQ212" s="171"/>
      <c r="AR212" s="171"/>
      <c r="AS212" s="171"/>
      <c r="AT212" s="171"/>
      <c r="AU212" s="171"/>
      <c r="AV212" s="171"/>
      <c r="AW212" s="171"/>
      <c r="AX212" s="171"/>
      <c r="AY212" s="171"/>
      <c r="AZ212" s="171"/>
      <c r="BA212" s="171"/>
      <c r="BB212" s="171"/>
      <c r="BC212" s="171"/>
      <c r="BD212" s="171"/>
    </row>
    <row r="213" spans="8:56" x14ac:dyDescent="0.2">
      <c r="H213" s="182"/>
      <c r="I213" s="182"/>
      <c r="P213" s="171"/>
      <c r="Q213" s="171"/>
      <c r="R213" s="171"/>
      <c r="S213" s="171"/>
      <c r="T213" s="171"/>
      <c r="U213" s="171"/>
      <c r="V213" s="171"/>
      <c r="W213" s="171"/>
      <c r="X213" s="171"/>
      <c r="Y213" s="171"/>
      <c r="Z213" s="171"/>
      <c r="AA213" s="171"/>
      <c r="AB213" s="171"/>
      <c r="AC213" s="171"/>
      <c r="AD213" s="171"/>
      <c r="AE213" s="171"/>
      <c r="AF213" s="171"/>
      <c r="AG213" s="171"/>
      <c r="AH213" s="171"/>
      <c r="AI213" s="171"/>
      <c r="AJ213" s="171"/>
      <c r="AK213" s="171"/>
      <c r="AL213" s="171"/>
      <c r="AM213" s="171"/>
      <c r="AN213" s="171"/>
      <c r="AO213" s="171"/>
      <c r="AP213" s="171"/>
      <c r="AQ213" s="171"/>
      <c r="AR213" s="171"/>
      <c r="AS213" s="171"/>
      <c r="AT213" s="171"/>
      <c r="AU213" s="171"/>
      <c r="AV213" s="171"/>
      <c r="AW213" s="171"/>
      <c r="AX213" s="171"/>
      <c r="AY213" s="171"/>
      <c r="AZ213" s="171"/>
      <c r="BA213" s="171"/>
      <c r="BB213" s="171"/>
      <c r="BC213" s="171"/>
      <c r="BD213" s="171"/>
    </row>
    <row r="214" spans="8:56" x14ac:dyDescent="0.2">
      <c r="H214" s="182"/>
      <c r="I214" s="182"/>
      <c r="P214" s="171"/>
      <c r="Q214" s="171"/>
      <c r="R214" s="171"/>
      <c r="S214" s="171"/>
      <c r="T214" s="171"/>
      <c r="U214" s="171"/>
      <c r="V214" s="171"/>
      <c r="W214" s="171"/>
      <c r="X214" s="171"/>
      <c r="Y214" s="171"/>
      <c r="Z214" s="171"/>
      <c r="AA214" s="171"/>
      <c r="AB214" s="171"/>
      <c r="AC214" s="171"/>
      <c r="AD214" s="171"/>
      <c r="AE214" s="171"/>
      <c r="AF214" s="171"/>
      <c r="AG214" s="171"/>
      <c r="AH214" s="171"/>
      <c r="AI214" s="171"/>
      <c r="AJ214" s="171"/>
      <c r="AK214" s="171"/>
      <c r="AL214" s="171"/>
      <c r="AM214" s="171"/>
      <c r="AN214" s="171"/>
      <c r="AO214" s="171"/>
      <c r="AP214" s="171"/>
      <c r="AQ214" s="171"/>
      <c r="AR214" s="171"/>
      <c r="AS214" s="171"/>
      <c r="AT214" s="171"/>
      <c r="AU214" s="171"/>
      <c r="AV214" s="171"/>
      <c r="AW214" s="171"/>
      <c r="AX214" s="171"/>
      <c r="AY214" s="171"/>
      <c r="AZ214" s="171"/>
      <c r="BA214" s="171"/>
      <c r="BB214" s="171"/>
      <c r="BC214" s="171"/>
      <c r="BD214" s="171"/>
    </row>
    <row r="215" spans="8:56" x14ac:dyDescent="0.2">
      <c r="H215" s="182"/>
      <c r="I215" s="182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71"/>
      <c r="AB215" s="171"/>
      <c r="AC215" s="171"/>
      <c r="AD215" s="171"/>
      <c r="AE215" s="171"/>
      <c r="AF215" s="171"/>
      <c r="AG215" s="171"/>
      <c r="AH215" s="171"/>
      <c r="AI215" s="171"/>
      <c r="AJ215" s="171"/>
      <c r="AK215" s="171"/>
      <c r="AL215" s="171"/>
      <c r="AM215" s="171"/>
      <c r="AN215" s="171"/>
      <c r="AO215" s="171"/>
      <c r="AP215" s="171"/>
      <c r="AQ215" s="171"/>
      <c r="AR215" s="171"/>
      <c r="AS215" s="171"/>
      <c r="AT215" s="171"/>
      <c r="AU215" s="171"/>
      <c r="AV215" s="171"/>
      <c r="AW215" s="171"/>
      <c r="AX215" s="171"/>
      <c r="AY215" s="171"/>
      <c r="AZ215" s="171"/>
      <c r="BA215" s="171"/>
      <c r="BB215" s="171"/>
      <c r="BC215" s="171"/>
      <c r="BD215" s="171"/>
    </row>
    <row r="216" spans="8:56" x14ac:dyDescent="0.2">
      <c r="H216" s="182"/>
      <c r="I216" s="182"/>
      <c r="P216" s="171"/>
      <c r="Q216" s="171"/>
      <c r="R216" s="171"/>
      <c r="S216" s="171"/>
      <c r="T216" s="171"/>
      <c r="U216" s="171"/>
      <c r="V216" s="171"/>
      <c r="W216" s="171"/>
      <c r="X216" s="171"/>
      <c r="Y216" s="171"/>
      <c r="Z216" s="171"/>
      <c r="AA216" s="171"/>
      <c r="AB216" s="171"/>
      <c r="AC216" s="171"/>
      <c r="AD216" s="171"/>
      <c r="AE216" s="171"/>
      <c r="AF216" s="171"/>
      <c r="AG216" s="171"/>
      <c r="AH216" s="171"/>
      <c r="AI216" s="171"/>
      <c r="AJ216" s="171"/>
      <c r="AK216" s="171"/>
      <c r="AL216" s="171"/>
      <c r="AM216" s="171"/>
      <c r="AN216" s="171"/>
      <c r="AO216" s="171"/>
      <c r="AP216" s="171"/>
      <c r="AQ216" s="171"/>
      <c r="AR216" s="171"/>
      <c r="AS216" s="171"/>
      <c r="AT216" s="171"/>
      <c r="AU216" s="171"/>
      <c r="AV216" s="171"/>
      <c r="AW216" s="171"/>
      <c r="AX216" s="171"/>
      <c r="AY216" s="171"/>
      <c r="AZ216" s="171"/>
      <c r="BA216" s="171"/>
      <c r="BB216" s="171"/>
      <c r="BC216" s="171"/>
      <c r="BD216" s="171"/>
    </row>
    <row r="217" spans="8:56" x14ac:dyDescent="0.2">
      <c r="H217" s="182"/>
      <c r="I217" s="182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  <c r="AA217" s="171"/>
      <c r="AB217" s="171"/>
      <c r="AC217" s="171"/>
      <c r="AD217" s="171"/>
      <c r="AE217" s="171"/>
      <c r="AF217" s="171"/>
      <c r="AG217" s="171"/>
      <c r="AH217" s="171"/>
      <c r="AI217" s="171"/>
      <c r="AJ217" s="171"/>
      <c r="AK217" s="171"/>
      <c r="AL217" s="171"/>
      <c r="AM217" s="171"/>
      <c r="AN217" s="171"/>
      <c r="AO217" s="171"/>
      <c r="AP217" s="171"/>
      <c r="AQ217" s="171"/>
      <c r="AR217" s="171"/>
      <c r="AS217" s="171"/>
      <c r="AT217" s="171"/>
      <c r="AU217" s="171"/>
      <c r="AV217" s="171"/>
      <c r="AW217" s="171"/>
      <c r="AX217" s="171"/>
      <c r="AY217" s="171"/>
      <c r="AZ217" s="171"/>
      <c r="BA217" s="171"/>
      <c r="BB217" s="171"/>
      <c r="BC217" s="171"/>
      <c r="BD217" s="171"/>
    </row>
    <row r="218" spans="8:56" x14ac:dyDescent="0.2">
      <c r="H218" s="182"/>
      <c r="I218" s="182"/>
      <c r="P218" s="171"/>
      <c r="Q218" s="171"/>
      <c r="R218" s="171"/>
      <c r="S218" s="171"/>
      <c r="T218" s="171"/>
      <c r="U218" s="171"/>
      <c r="V218" s="171"/>
      <c r="W218" s="171"/>
      <c r="X218" s="171"/>
      <c r="Y218" s="171"/>
      <c r="Z218" s="171"/>
      <c r="AA218" s="171"/>
      <c r="AB218" s="171"/>
      <c r="AC218" s="171"/>
      <c r="AD218" s="171"/>
      <c r="AE218" s="171"/>
      <c r="AF218" s="171"/>
      <c r="AG218" s="171"/>
      <c r="AH218" s="171"/>
      <c r="AI218" s="171"/>
      <c r="AJ218" s="171"/>
      <c r="AK218" s="171"/>
      <c r="AL218" s="171"/>
      <c r="AM218" s="171"/>
      <c r="AN218" s="171"/>
      <c r="AO218" s="171"/>
      <c r="AP218" s="171"/>
      <c r="AQ218" s="171"/>
      <c r="AR218" s="171"/>
      <c r="AS218" s="171"/>
      <c r="AT218" s="171"/>
      <c r="AU218" s="171"/>
      <c r="AV218" s="171"/>
      <c r="AW218" s="171"/>
      <c r="AX218" s="171"/>
      <c r="AY218" s="171"/>
      <c r="AZ218" s="171"/>
      <c r="BA218" s="171"/>
      <c r="BB218" s="171"/>
      <c r="BC218" s="171"/>
      <c r="BD218" s="171"/>
    </row>
    <row r="219" spans="8:56" x14ac:dyDescent="0.2">
      <c r="H219" s="182"/>
      <c r="I219" s="182"/>
      <c r="P219" s="171"/>
      <c r="Q219" s="171"/>
      <c r="R219" s="171"/>
      <c r="S219" s="171"/>
      <c r="T219" s="171"/>
      <c r="U219" s="171"/>
      <c r="V219" s="171"/>
      <c r="W219" s="171"/>
      <c r="X219" s="171"/>
      <c r="Y219" s="171"/>
      <c r="Z219" s="171"/>
      <c r="AA219" s="171"/>
      <c r="AB219" s="171"/>
      <c r="AC219" s="171"/>
      <c r="AD219" s="171"/>
      <c r="AE219" s="171"/>
      <c r="AF219" s="171"/>
      <c r="AG219" s="171"/>
      <c r="AH219" s="171"/>
      <c r="AI219" s="171"/>
      <c r="AJ219" s="171"/>
      <c r="AK219" s="171"/>
      <c r="AL219" s="171"/>
      <c r="AM219" s="171"/>
      <c r="AN219" s="171"/>
      <c r="AO219" s="171"/>
      <c r="AP219" s="171"/>
      <c r="AQ219" s="171"/>
      <c r="AR219" s="171"/>
      <c r="AS219" s="171"/>
      <c r="AT219" s="171"/>
      <c r="AU219" s="171"/>
      <c r="AV219" s="171"/>
      <c r="AW219" s="171"/>
      <c r="AX219" s="171"/>
      <c r="AY219" s="171"/>
      <c r="AZ219" s="171"/>
      <c r="BA219" s="171"/>
      <c r="BB219" s="171"/>
      <c r="BC219" s="171"/>
      <c r="BD219" s="171"/>
    </row>
    <row r="220" spans="8:56" x14ac:dyDescent="0.2">
      <c r="H220" s="182"/>
      <c r="I220" s="182"/>
      <c r="P220" s="171"/>
      <c r="Q220" s="171"/>
      <c r="R220" s="171"/>
      <c r="S220" s="171"/>
      <c r="T220" s="171"/>
      <c r="U220" s="171"/>
      <c r="V220" s="171"/>
      <c r="W220" s="171"/>
      <c r="X220" s="171"/>
      <c r="Y220" s="171"/>
      <c r="Z220" s="171"/>
      <c r="AA220" s="171"/>
      <c r="AB220" s="171"/>
      <c r="AC220" s="171"/>
      <c r="AD220" s="171"/>
      <c r="AE220" s="171"/>
      <c r="AF220" s="171"/>
      <c r="AG220" s="171"/>
      <c r="AH220" s="171"/>
      <c r="AI220" s="171"/>
      <c r="AJ220" s="171"/>
      <c r="AK220" s="171"/>
      <c r="AL220" s="171"/>
      <c r="AM220" s="171"/>
      <c r="AN220" s="171"/>
      <c r="AO220" s="171"/>
      <c r="AP220" s="171"/>
      <c r="AQ220" s="171"/>
      <c r="AR220" s="171"/>
      <c r="AS220" s="171"/>
      <c r="AT220" s="171"/>
      <c r="AU220" s="171"/>
      <c r="AV220" s="171"/>
      <c r="AW220" s="171"/>
      <c r="AX220" s="171"/>
      <c r="AY220" s="171"/>
      <c r="AZ220" s="171"/>
      <c r="BA220" s="171"/>
      <c r="BB220" s="171"/>
      <c r="BC220" s="171"/>
      <c r="BD220" s="171"/>
    </row>
    <row r="221" spans="8:56" x14ac:dyDescent="0.2">
      <c r="H221" s="182"/>
      <c r="I221" s="182"/>
      <c r="P221" s="171"/>
      <c r="Q221" s="171"/>
      <c r="R221" s="171"/>
      <c r="S221" s="171"/>
      <c r="T221" s="171"/>
      <c r="U221" s="171"/>
      <c r="V221" s="171"/>
      <c r="W221" s="171"/>
      <c r="X221" s="171"/>
      <c r="Y221" s="171"/>
      <c r="Z221" s="171"/>
      <c r="AA221" s="171"/>
      <c r="AB221" s="171"/>
      <c r="AC221" s="171"/>
      <c r="AD221" s="171"/>
      <c r="AE221" s="171"/>
      <c r="AF221" s="171"/>
      <c r="AG221" s="171"/>
      <c r="AH221" s="171"/>
      <c r="AI221" s="171"/>
      <c r="AJ221" s="171"/>
      <c r="AK221" s="171"/>
      <c r="AL221" s="171"/>
      <c r="AM221" s="171"/>
      <c r="AN221" s="171"/>
      <c r="AO221" s="171"/>
      <c r="AP221" s="171"/>
      <c r="AQ221" s="171"/>
      <c r="AR221" s="171"/>
      <c r="AS221" s="171"/>
      <c r="AT221" s="171"/>
      <c r="AU221" s="171"/>
      <c r="AV221" s="171"/>
      <c r="AW221" s="171"/>
      <c r="AX221" s="171"/>
      <c r="AY221" s="171"/>
      <c r="AZ221" s="171"/>
      <c r="BA221" s="171"/>
      <c r="BB221" s="171"/>
      <c r="BC221" s="171"/>
      <c r="BD221" s="171"/>
    </row>
    <row r="222" spans="8:56" x14ac:dyDescent="0.2">
      <c r="H222" s="182"/>
      <c r="I222" s="182"/>
      <c r="P222" s="171"/>
      <c r="Q222" s="171"/>
      <c r="R222" s="171"/>
      <c r="S222" s="171"/>
      <c r="T222" s="171"/>
      <c r="U222" s="171"/>
      <c r="V222" s="171"/>
      <c r="W222" s="171"/>
      <c r="X222" s="171"/>
      <c r="Y222" s="171"/>
      <c r="Z222" s="171"/>
      <c r="AA222" s="171"/>
      <c r="AB222" s="171"/>
      <c r="AC222" s="171"/>
      <c r="AD222" s="171"/>
      <c r="AE222" s="171"/>
      <c r="AF222" s="171"/>
      <c r="AG222" s="171"/>
      <c r="AH222" s="171"/>
      <c r="AI222" s="171"/>
      <c r="AJ222" s="171"/>
      <c r="AK222" s="171"/>
      <c r="AL222" s="171"/>
      <c r="AM222" s="171"/>
      <c r="AN222" s="171"/>
      <c r="AO222" s="171"/>
      <c r="AP222" s="171"/>
      <c r="AQ222" s="171"/>
      <c r="AR222" s="171"/>
      <c r="AS222" s="171"/>
      <c r="AT222" s="171"/>
      <c r="AU222" s="171"/>
      <c r="AV222" s="171"/>
      <c r="AW222" s="171"/>
      <c r="AX222" s="171"/>
      <c r="AY222" s="171"/>
      <c r="AZ222" s="171"/>
      <c r="BA222" s="171"/>
      <c r="BB222" s="171"/>
      <c r="BC222" s="171"/>
      <c r="BD222" s="171"/>
    </row>
    <row r="223" spans="8:56" x14ac:dyDescent="0.2">
      <c r="H223" s="182"/>
      <c r="I223" s="182"/>
      <c r="P223" s="171"/>
      <c r="Q223" s="171"/>
      <c r="R223" s="171"/>
      <c r="S223" s="171"/>
      <c r="T223" s="171"/>
      <c r="U223" s="171"/>
      <c r="V223" s="171"/>
      <c r="W223" s="171"/>
      <c r="X223" s="171"/>
      <c r="Y223" s="171"/>
      <c r="Z223" s="171"/>
      <c r="AA223" s="171"/>
      <c r="AB223" s="171"/>
      <c r="AC223" s="171"/>
      <c r="AD223" s="171"/>
      <c r="AE223" s="171"/>
      <c r="AF223" s="171"/>
      <c r="AG223" s="171"/>
      <c r="AH223" s="171"/>
      <c r="AI223" s="171"/>
      <c r="AJ223" s="171"/>
      <c r="AK223" s="171"/>
      <c r="AL223" s="171"/>
      <c r="AM223" s="171"/>
      <c r="AN223" s="171"/>
      <c r="AO223" s="171"/>
      <c r="AP223" s="171"/>
      <c r="AQ223" s="171"/>
      <c r="AR223" s="171"/>
      <c r="AS223" s="171"/>
      <c r="AT223" s="171"/>
      <c r="AU223" s="171"/>
      <c r="AV223" s="171"/>
      <c r="AW223" s="171"/>
      <c r="AX223" s="171"/>
      <c r="AY223" s="171"/>
      <c r="AZ223" s="171"/>
      <c r="BA223" s="171"/>
      <c r="BB223" s="171"/>
      <c r="BC223" s="171"/>
      <c r="BD223" s="171"/>
    </row>
    <row r="224" spans="8:56" x14ac:dyDescent="0.2">
      <c r="H224" s="182"/>
      <c r="I224" s="182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  <c r="AA224" s="171"/>
      <c r="AB224" s="171"/>
      <c r="AC224" s="171"/>
      <c r="AD224" s="171"/>
      <c r="AE224" s="171"/>
      <c r="AF224" s="171"/>
      <c r="AG224" s="171"/>
      <c r="AH224" s="171"/>
      <c r="AI224" s="171"/>
      <c r="AJ224" s="171"/>
      <c r="AK224" s="171"/>
      <c r="AL224" s="171"/>
      <c r="AM224" s="171"/>
      <c r="AN224" s="171"/>
      <c r="AO224" s="171"/>
      <c r="AP224" s="171"/>
      <c r="AQ224" s="171"/>
      <c r="AR224" s="171"/>
      <c r="AS224" s="171"/>
      <c r="AT224" s="171"/>
      <c r="AU224" s="171"/>
      <c r="AV224" s="171"/>
      <c r="AW224" s="171"/>
      <c r="AX224" s="171"/>
      <c r="AY224" s="171"/>
      <c r="AZ224" s="171"/>
      <c r="BA224" s="171"/>
      <c r="BB224" s="171"/>
      <c r="BC224" s="171"/>
      <c r="BD224" s="171"/>
    </row>
    <row r="225" spans="8:56" x14ac:dyDescent="0.2">
      <c r="H225" s="182"/>
      <c r="I225" s="182"/>
      <c r="P225" s="171"/>
      <c r="Q225" s="171"/>
      <c r="R225" s="171"/>
      <c r="S225" s="171"/>
      <c r="T225" s="171"/>
      <c r="U225" s="171"/>
      <c r="V225" s="171"/>
      <c r="W225" s="171"/>
      <c r="X225" s="171"/>
      <c r="Y225" s="171"/>
      <c r="Z225" s="171"/>
      <c r="AA225" s="171"/>
      <c r="AB225" s="171"/>
      <c r="AC225" s="171"/>
      <c r="AD225" s="171"/>
      <c r="AE225" s="171"/>
      <c r="AF225" s="171"/>
      <c r="AG225" s="171"/>
      <c r="AH225" s="171"/>
      <c r="AI225" s="171"/>
      <c r="AJ225" s="171"/>
      <c r="AK225" s="171"/>
      <c r="AL225" s="171"/>
      <c r="AM225" s="171"/>
      <c r="AN225" s="171"/>
      <c r="AO225" s="171"/>
      <c r="AP225" s="171"/>
      <c r="AQ225" s="171"/>
      <c r="AR225" s="171"/>
      <c r="AS225" s="171"/>
      <c r="AT225" s="171"/>
      <c r="AU225" s="171"/>
      <c r="AV225" s="171"/>
      <c r="AW225" s="171"/>
      <c r="AX225" s="171"/>
      <c r="AY225" s="171"/>
      <c r="AZ225" s="171"/>
      <c r="BA225" s="171"/>
      <c r="BB225" s="171"/>
      <c r="BC225" s="171"/>
      <c r="BD225" s="171"/>
    </row>
    <row r="226" spans="8:56" x14ac:dyDescent="0.2">
      <c r="H226" s="182"/>
      <c r="I226" s="182"/>
      <c r="P226" s="171"/>
      <c r="Q226" s="171"/>
      <c r="R226" s="171"/>
      <c r="S226" s="171"/>
      <c r="T226" s="171"/>
      <c r="U226" s="171"/>
      <c r="V226" s="171"/>
      <c r="W226" s="171"/>
      <c r="X226" s="171"/>
      <c r="Y226" s="171"/>
      <c r="Z226" s="171"/>
      <c r="AA226" s="171"/>
      <c r="AB226" s="171"/>
      <c r="AC226" s="171"/>
      <c r="AD226" s="171"/>
      <c r="AE226" s="171"/>
      <c r="AF226" s="171"/>
      <c r="AG226" s="171"/>
      <c r="AH226" s="171"/>
      <c r="AI226" s="171"/>
      <c r="AJ226" s="171"/>
      <c r="AK226" s="171"/>
      <c r="AL226" s="171"/>
      <c r="AM226" s="171"/>
      <c r="AN226" s="171"/>
      <c r="AO226" s="171"/>
      <c r="AP226" s="171"/>
      <c r="AQ226" s="171"/>
      <c r="AR226" s="171"/>
      <c r="AS226" s="171"/>
      <c r="AT226" s="171"/>
      <c r="AU226" s="171"/>
      <c r="AV226" s="171"/>
      <c r="AW226" s="171"/>
      <c r="AX226" s="171"/>
      <c r="AY226" s="171"/>
      <c r="AZ226" s="171"/>
      <c r="BA226" s="171"/>
      <c r="BB226" s="171"/>
      <c r="BC226" s="171"/>
      <c r="BD226" s="171"/>
    </row>
    <row r="227" spans="8:56" x14ac:dyDescent="0.2">
      <c r="H227" s="182"/>
      <c r="I227" s="182"/>
      <c r="P227" s="171"/>
      <c r="Q227" s="171"/>
      <c r="R227" s="171"/>
      <c r="S227" s="171"/>
      <c r="T227" s="171"/>
      <c r="U227" s="171"/>
      <c r="V227" s="171"/>
      <c r="W227" s="171"/>
      <c r="X227" s="171"/>
      <c r="Y227" s="171"/>
      <c r="Z227" s="171"/>
      <c r="AA227" s="171"/>
      <c r="AB227" s="171"/>
      <c r="AC227" s="171"/>
      <c r="AD227" s="171"/>
      <c r="AE227" s="171"/>
      <c r="AF227" s="171"/>
      <c r="AG227" s="171"/>
      <c r="AH227" s="171"/>
      <c r="AI227" s="171"/>
      <c r="AJ227" s="171"/>
      <c r="AK227" s="171"/>
      <c r="AL227" s="171"/>
      <c r="AM227" s="171"/>
      <c r="AN227" s="171"/>
      <c r="AO227" s="171"/>
      <c r="AP227" s="171"/>
      <c r="AQ227" s="171"/>
      <c r="AR227" s="171"/>
      <c r="AS227" s="171"/>
      <c r="AT227" s="171"/>
      <c r="AU227" s="171"/>
      <c r="AV227" s="171"/>
      <c r="AW227" s="171"/>
      <c r="AX227" s="171"/>
      <c r="AY227" s="171"/>
      <c r="AZ227" s="171"/>
      <c r="BA227" s="171"/>
      <c r="BB227" s="171"/>
      <c r="BC227" s="171"/>
      <c r="BD227" s="171"/>
    </row>
    <row r="228" spans="8:56" x14ac:dyDescent="0.2">
      <c r="H228" s="182"/>
      <c r="I228" s="182"/>
      <c r="P228" s="171"/>
      <c r="Q228" s="171"/>
      <c r="R228" s="171"/>
      <c r="S228" s="171"/>
      <c r="T228" s="171"/>
      <c r="U228" s="171"/>
      <c r="V228" s="171"/>
      <c r="W228" s="171"/>
      <c r="X228" s="171"/>
      <c r="Y228" s="171"/>
      <c r="Z228" s="171"/>
      <c r="AA228" s="171"/>
      <c r="AB228" s="171"/>
      <c r="AC228" s="171"/>
      <c r="AD228" s="171"/>
      <c r="AE228" s="171"/>
      <c r="AF228" s="171"/>
      <c r="AG228" s="171"/>
      <c r="AH228" s="171"/>
      <c r="AI228" s="171"/>
      <c r="AJ228" s="171"/>
      <c r="AK228" s="171"/>
      <c r="AL228" s="171"/>
      <c r="AM228" s="171"/>
      <c r="AN228" s="171"/>
      <c r="AO228" s="171"/>
      <c r="AP228" s="171"/>
      <c r="AQ228" s="171"/>
      <c r="AR228" s="171"/>
      <c r="AS228" s="171"/>
      <c r="AT228" s="171"/>
      <c r="AU228" s="171"/>
      <c r="AV228" s="171"/>
      <c r="AW228" s="171"/>
      <c r="AX228" s="171"/>
      <c r="AY228" s="171"/>
      <c r="AZ228" s="171"/>
      <c r="BA228" s="171"/>
      <c r="BB228" s="171"/>
      <c r="BC228" s="171"/>
      <c r="BD228" s="171"/>
    </row>
    <row r="229" spans="8:56" x14ac:dyDescent="0.2">
      <c r="H229" s="182"/>
      <c r="I229" s="182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  <c r="AA229" s="171"/>
      <c r="AB229" s="171"/>
      <c r="AC229" s="171"/>
      <c r="AD229" s="171"/>
      <c r="AE229" s="171"/>
      <c r="AF229" s="171"/>
      <c r="AG229" s="171"/>
      <c r="AH229" s="171"/>
      <c r="AI229" s="171"/>
      <c r="AJ229" s="171"/>
      <c r="AK229" s="171"/>
      <c r="AL229" s="171"/>
      <c r="AM229" s="171"/>
      <c r="AN229" s="171"/>
      <c r="AO229" s="171"/>
      <c r="AP229" s="171"/>
      <c r="AQ229" s="171"/>
      <c r="AR229" s="171"/>
      <c r="AS229" s="171"/>
      <c r="AT229" s="171"/>
      <c r="AU229" s="171"/>
      <c r="AV229" s="171"/>
      <c r="AW229" s="171"/>
      <c r="AX229" s="171"/>
      <c r="AY229" s="171"/>
      <c r="AZ229" s="171"/>
      <c r="BA229" s="171"/>
      <c r="BB229" s="171"/>
      <c r="BC229" s="171"/>
      <c r="BD229" s="171"/>
    </row>
    <row r="230" spans="8:56" x14ac:dyDescent="0.2">
      <c r="H230" s="182"/>
      <c r="I230" s="182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  <c r="Z230" s="171"/>
      <c r="AA230" s="171"/>
      <c r="AB230" s="171"/>
      <c r="AC230" s="171"/>
      <c r="AD230" s="171"/>
      <c r="AE230" s="171"/>
      <c r="AF230" s="171"/>
      <c r="AG230" s="171"/>
      <c r="AH230" s="171"/>
      <c r="AI230" s="171"/>
      <c r="AJ230" s="171"/>
      <c r="AK230" s="171"/>
      <c r="AL230" s="171"/>
      <c r="AM230" s="171"/>
      <c r="AN230" s="171"/>
      <c r="AO230" s="171"/>
      <c r="AP230" s="171"/>
      <c r="AQ230" s="171"/>
      <c r="AR230" s="171"/>
      <c r="AS230" s="171"/>
      <c r="AT230" s="171"/>
      <c r="AU230" s="171"/>
      <c r="AV230" s="171"/>
      <c r="AW230" s="171"/>
      <c r="AX230" s="171"/>
      <c r="AY230" s="171"/>
      <c r="AZ230" s="171"/>
      <c r="BA230" s="171"/>
      <c r="BB230" s="171"/>
      <c r="BC230" s="171"/>
      <c r="BD230" s="171"/>
    </row>
    <row r="231" spans="8:56" x14ac:dyDescent="0.2">
      <c r="H231" s="182"/>
      <c r="I231" s="182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  <c r="AA231" s="171"/>
      <c r="AB231" s="171"/>
      <c r="AC231" s="171"/>
      <c r="AD231" s="171"/>
      <c r="AE231" s="171"/>
      <c r="AF231" s="171"/>
      <c r="AG231" s="171"/>
      <c r="AH231" s="171"/>
      <c r="AI231" s="171"/>
      <c r="AJ231" s="171"/>
      <c r="AK231" s="171"/>
      <c r="AL231" s="171"/>
      <c r="AM231" s="171"/>
      <c r="AN231" s="171"/>
      <c r="AO231" s="171"/>
      <c r="AP231" s="171"/>
      <c r="AQ231" s="171"/>
      <c r="AR231" s="171"/>
      <c r="AS231" s="171"/>
      <c r="AT231" s="171"/>
      <c r="AU231" s="171"/>
      <c r="AV231" s="171"/>
      <c r="AW231" s="171"/>
      <c r="AX231" s="171"/>
      <c r="AY231" s="171"/>
      <c r="AZ231" s="171"/>
      <c r="BA231" s="171"/>
      <c r="BB231" s="171"/>
      <c r="BC231" s="171"/>
      <c r="BD231" s="171"/>
    </row>
    <row r="232" spans="8:56" x14ac:dyDescent="0.2">
      <c r="H232" s="182"/>
      <c r="I232" s="182"/>
      <c r="P232" s="171"/>
      <c r="Q232" s="171"/>
      <c r="R232" s="171"/>
      <c r="S232" s="171"/>
      <c r="T232" s="171"/>
      <c r="U232" s="171"/>
      <c r="V232" s="171"/>
      <c r="W232" s="171"/>
      <c r="X232" s="171"/>
      <c r="Y232" s="171"/>
      <c r="Z232" s="171"/>
      <c r="AA232" s="171"/>
      <c r="AB232" s="171"/>
      <c r="AC232" s="171"/>
      <c r="AD232" s="171"/>
      <c r="AE232" s="171"/>
      <c r="AF232" s="171"/>
      <c r="AG232" s="171"/>
      <c r="AH232" s="171"/>
      <c r="AI232" s="171"/>
      <c r="AJ232" s="171"/>
      <c r="AK232" s="171"/>
      <c r="AL232" s="171"/>
      <c r="AM232" s="171"/>
      <c r="AN232" s="171"/>
      <c r="AO232" s="171"/>
      <c r="AP232" s="171"/>
      <c r="AQ232" s="171"/>
      <c r="AR232" s="171"/>
      <c r="AS232" s="171"/>
      <c r="AT232" s="171"/>
      <c r="AU232" s="171"/>
      <c r="AV232" s="171"/>
      <c r="AW232" s="171"/>
      <c r="AX232" s="171"/>
      <c r="AY232" s="171"/>
      <c r="AZ232" s="171"/>
      <c r="BA232" s="171"/>
      <c r="BB232" s="171"/>
      <c r="BC232" s="171"/>
      <c r="BD232" s="171"/>
    </row>
    <row r="233" spans="8:56" x14ac:dyDescent="0.2">
      <c r="H233" s="182"/>
      <c r="I233" s="182"/>
      <c r="P233" s="171"/>
      <c r="Q233" s="171"/>
      <c r="R233" s="171"/>
      <c r="S233" s="171"/>
      <c r="T233" s="171"/>
      <c r="U233" s="171"/>
      <c r="V233" s="171"/>
      <c r="W233" s="171"/>
      <c r="X233" s="171"/>
      <c r="Y233" s="171"/>
      <c r="Z233" s="171"/>
      <c r="AA233" s="171"/>
      <c r="AB233" s="171"/>
      <c r="AC233" s="171"/>
      <c r="AD233" s="171"/>
      <c r="AE233" s="171"/>
      <c r="AF233" s="171"/>
      <c r="AG233" s="171"/>
      <c r="AH233" s="171"/>
      <c r="AI233" s="171"/>
      <c r="AJ233" s="171"/>
      <c r="AK233" s="171"/>
      <c r="AL233" s="171"/>
      <c r="AM233" s="171"/>
      <c r="AN233" s="171"/>
      <c r="AO233" s="171"/>
      <c r="AP233" s="171"/>
      <c r="AQ233" s="171"/>
      <c r="AR233" s="171"/>
      <c r="AS233" s="171"/>
      <c r="AT233" s="171"/>
      <c r="AU233" s="171"/>
      <c r="AV233" s="171"/>
      <c r="AW233" s="171"/>
      <c r="AX233" s="171"/>
      <c r="AY233" s="171"/>
      <c r="AZ233" s="171"/>
      <c r="BA233" s="171"/>
      <c r="BB233" s="171"/>
      <c r="BC233" s="171"/>
      <c r="BD233" s="171"/>
    </row>
    <row r="234" spans="8:56" x14ac:dyDescent="0.2">
      <c r="H234" s="182"/>
      <c r="I234" s="182"/>
      <c r="P234" s="171"/>
      <c r="Q234" s="171"/>
      <c r="R234" s="171"/>
      <c r="S234" s="171"/>
      <c r="T234" s="171"/>
      <c r="U234" s="171"/>
      <c r="V234" s="171"/>
      <c r="W234" s="171"/>
      <c r="X234" s="171"/>
      <c r="Y234" s="171"/>
      <c r="Z234" s="171"/>
      <c r="AA234" s="171"/>
      <c r="AB234" s="171"/>
      <c r="AC234" s="171"/>
      <c r="AD234" s="171"/>
      <c r="AE234" s="171"/>
      <c r="AF234" s="171"/>
      <c r="AG234" s="171"/>
      <c r="AH234" s="171"/>
      <c r="AI234" s="171"/>
      <c r="AJ234" s="171"/>
      <c r="AK234" s="171"/>
      <c r="AL234" s="171"/>
      <c r="AM234" s="171"/>
      <c r="AN234" s="171"/>
      <c r="AO234" s="171"/>
      <c r="AP234" s="171"/>
      <c r="AQ234" s="171"/>
      <c r="AR234" s="171"/>
      <c r="AS234" s="171"/>
      <c r="AT234" s="171"/>
      <c r="AU234" s="171"/>
      <c r="AV234" s="171"/>
      <c r="AW234" s="171"/>
      <c r="AX234" s="171"/>
      <c r="AY234" s="171"/>
      <c r="AZ234" s="171"/>
      <c r="BA234" s="171"/>
      <c r="BB234" s="171"/>
      <c r="BC234" s="171"/>
      <c r="BD234" s="171"/>
    </row>
    <row r="235" spans="8:56" x14ac:dyDescent="0.2">
      <c r="H235" s="182"/>
      <c r="I235" s="182"/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1"/>
      <c r="AE235" s="171"/>
      <c r="AF235" s="171"/>
      <c r="AG235" s="171"/>
      <c r="AH235" s="171"/>
      <c r="AI235" s="171"/>
      <c r="AJ235" s="171"/>
      <c r="AK235" s="171"/>
      <c r="AL235" s="171"/>
      <c r="AM235" s="171"/>
      <c r="AN235" s="171"/>
      <c r="AO235" s="171"/>
      <c r="AP235" s="171"/>
      <c r="AQ235" s="171"/>
      <c r="AR235" s="171"/>
      <c r="AS235" s="171"/>
      <c r="AT235" s="171"/>
      <c r="AU235" s="171"/>
      <c r="AV235" s="171"/>
      <c r="AW235" s="171"/>
      <c r="AX235" s="171"/>
      <c r="AY235" s="171"/>
      <c r="AZ235" s="171"/>
      <c r="BA235" s="171"/>
      <c r="BB235" s="171"/>
      <c r="BC235" s="171"/>
      <c r="BD235" s="171"/>
    </row>
    <row r="236" spans="8:56" x14ac:dyDescent="0.2">
      <c r="H236" s="182"/>
      <c r="I236" s="182"/>
      <c r="P236" s="171"/>
      <c r="Q236" s="171"/>
      <c r="R236" s="171"/>
      <c r="S236" s="171"/>
      <c r="T236" s="171"/>
      <c r="U236" s="171"/>
      <c r="V236" s="171"/>
      <c r="W236" s="171"/>
      <c r="X236" s="171"/>
      <c r="Y236" s="171"/>
      <c r="Z236" s="171"/>
      <c r="AA236" s="171"/>
      <c r="AB236" s="171"/>
      <c r="AC236" s="171"/>
      <c r="AD236" s="171"/>
      <c r="AE236" s="171"/>
      <c r="AF236" s="171"/>
      <c r="AG236" s="171"/>
      <c r="AH236" s="171"/>
      <c r="AI236" s="171"/>
      <c r="AJ236" s="171"/>
      <c r="AK236" s="171"/>
      <c r="AL236" s="171"/>
      <c r="AM236" s="171"/>
      <c r="AN236" s="171"/>
      <c r="AO236" s="171"/>
      <c r="AP236" s="171"/>
      <c r="AQ236" s="171"/>
      <c r="AR236" s="171"/>
      <c r="AS236" s="171"/>
      <c r="AT236" s="171"/>
      <c r="AU236" s="171"/>
      <c r="AV236" s="171"/>
      <c r="AW236" s="171"/>
      <c r="AX236" s="171"/>
      <c r="AY236" s="171"/>
      <c r="AZ236" s="171"/>
      <c r="BA236" s="171"/>
      <c r="BB236" s="171"/>
      <c r="BC236" s="171"/>
      <c r="BD236" s="171"/>
    </row>
    <row r="237" spans="8:56" x14ac:dyDescent="0.2">
      <c r="H237" s="182"/>
      <c r="I237" s="182"/>
      <c r="P237" s="171"/>
      <c r="Q237" s="171"/>
      <c r="R237" s="171"/>
      <c r="S237" s="171"/>
      <c r="T237" s="171"/>
      <c r="U237" s="171"/>
      <c r="V237" s="171"/>
      <c r="W237" s="171"/>
      <c r="X237" s="171"/>
      <c r="Y237" s="171"/>
      <c r="Z237" s="171"/>
      <c r="AA237" s="171"/>
      <c r="AB237" s="171"/>
      <c r="AC237" s="171"/>
      <c r="AD237" s="171"/>
      <c r="AE237" s="171"/>
      <c r="AF237" s="171"/>
      <c r="AG237" s="171"/>
      <c r="AH237" s="171"/>
      <c r="AI237" s="171"/>
      <c r="AJ237" s="171"/>
      <c r="AK237" s="171"/>
      <c r="AL237" s="171"/>
      <c r="AM237" s="171"/>
      <c r="AN237" s="171"/>
      <c r="AO237" s="171"/>
      <c r="AP237" s="171"/>
      <c r="AQ237" s="171"/>
      <c r="AR237" s="171"/>
      <c r="AS237" s="171"/>
      <c r="AT237" s="171"/>
      <c r="AU237" s="171"/>
      <c r="AV237" s="171"/>
      <c r="AW237" s="171"/>
      <c r="AX237" s="171"/>
      <c r="AY237" s="171"/>
      <c r="AZ237" s="171"/>
      <c r="BA237" s="171"/>
      <c r="BB237" s="171"/>
      <c r="BC237" s="171"/>
      <c r="BD237" s="171"/>
    </row>
    <row r="238" spans="8:56" x14ac:dyDescent="0.2">
      <c r="H238" s="182"/>
      <c r="I238" s="182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  <c r="AA238" s="171"/>
      <c r="AB238" s="171"/>
      <c r="AC238" s="171"/>
      <c r="AD238" s="171"/>
      <c r="AE238" s="171"/>
      <c r="AF238" s="171"/>
      <c r="AG238" s="171"/>
      <c r="AH238" s="171"/>
      <c r="AI238" s="171"/>
      <c r="AJ238" s="171"/>
      <c r="AK238" s="171"/>
      <c r="AL238" s="171"/>
      <c r="AM238" s="171"/>
      <c r="AN238" s="171"/>
      <c r="AO238" s="171"/>
      <c r="AP238" s="171"/>
      <c r="AQ238" s="171"/>
      <c r="AR238" s="171"/>
      <c r="AS238" s="171"/>
      <c r="AT238" s="171"/>
      <c r="AU238" s="171"/>
      <c r="AV238" s="171"/>
      <c r="AW238" s="171"/>
      <c r="AX238" s="171"/>
      <c r="AY238" s="171"/>
      <c r="AZ238" s="171"/>
      <c r="BA238" s="171"/>
      <c r="BB238" s="171"/>
      <c r="BC238" s="171"/>
      <c r="BD238" s="171"/>
    </row>
    <row r="239" spans="8:56" x14ac:dyDescent="0.2">
      <c r="H239" s="182"/>
      <c r="I239" s="182"/>
      <c r="P239" s="171"/>
      <c r="Q239" s="171"/>
      <c r="R239" s="171"/>
      <c r="S239" s="171"/>
      <c r="T239" s="171"/>
      <c r="U239" s="171"/>
      <c r="V239" s="171"/>
      <c r="W239" s="171"/>
      <c r="X239" s="171"/>
      <c r="Y239" s="171"/>
      <c r="Z239" s="171"/>
      <c r="AA239" s="171"/>
      <c r="AB239" s="171"/>
      <c r="AC239" s="171"/>
      <c r="AD239" s="171"/>
      <c r="AE239" s="171"/>
      <c r="AF239" s="171"/>
      <c r="AG239" s="171"/>
      <c r="AH239" s="171"/>
      <c r="AI239" s="171"/>
      <c r="AJ239" s="171"/>
      <c r="AK239" s="171"/>
      <c r="AL239" s="171"/>
      <c r="AM239" s="171"/>
      <c r="AN239" s="171"/>
      <c r="AO239" s="171"/>
      <c r="AP239" s="171"/>
      <c r="AQ239" s="171"/>
      <c r="AR239" s="171"/>
      <c r="AS239" s="171"/>
      <c r="AT239" s="171"/>
      <c r="AU239" s="171"/>
      <c r="AV239" s="171"/>
      <c r="AW239" s="171"/>
      <c r="AX239" s="171"/>
      <c r="AY239" s="171"/>
      <c r="AZ239" s="171"/>
      <c r="BA239" s="171"/>
      <c r="BB239" s="171"/>
      <c r="BC239" s="171"/>
      <c r="BD239" s="171"/>
    </row>
    <row r="240" spans="8:56" x14ac:dyDescent="0.2">
      <c r="H240" s="182"/>
      <c r="I240" s="182"/>
      <c r="P240" s="171"/>
      <c r="Q240" s="171"/>
      <c r="R240" s="171"/>
      <c r="S240" s="171"/>
      <c r="T240" s="171"/>
      <c r="U240" s="171"/>
      <c r="V240" s="171"/>
      <c r="W240" s="171"/>
      <c r="X240" s="171"/>
      <c r="Y240" s="171"/>
      <c r="Z240" s="171"/>
      <c r="AA240" s="171"/>
      <c r="AB240" s="171"/>
      <c r="AC240" s="171"/>
      <c r="AD240" s="171"/>
      <c r="AE240" s="171"/>
      <c r="AF240" s="171"/>
      <c r="AG240" s="171"/>
      <c r="AH240" s="171"/>
      <c r="AI240" s="171"/>
      <c r="AJ240" s="171"/>
      <c r="AK240" s="171"/>
      <c r="AL240" s="171"/>
      <c r="AM240" s="171"/>
      <c r="AN240" s="171"/>
      <c r="AO240" s="171"/>
      <c r="AP240" s="171"/>
      <c r="AQ240" s="171"/>
      <c r="AR240" s="171"/>
      <c r="AS240" s="171"/>
      <c r="AT240" s="171"/>
      <c r="AU240" s="171"/>
      <c r="AV240" s="171"/>
      <c r="AW240" s="171"/>
      <c r="AX240" s="171"/>
      <c r="AY240" s="171"/>
      <c r="AZ240" s="171"/>
      <c r="BA240" s="171"/>
      <c r="BB240" s="171"/>
      <c r="BC240" s="171"/>
      <c r="BD240" s="171"/>
    </row>
    <row r="241" spans="8:56" x14ac:dyDescent="0.2">
      <c r="H241" s="182"/>
      <c r="I241" s="182"/>
      <c r="P241" s="171"/>
      <c r="Q241" s="171"/>
      <c r="R241" s="171"/>
      <c r="S241" s="171"/>
      <c r="T241" s="171"/>
      <c r="U241" s="171"/>
      <c r="V241" s="171"/>
      <c r="W241" s="171"/>
      <c r="X241" s="171"/>
      <c r="Y241" s="171"/>
      <c r="Z241" s="171"/>
      <c r="AA241" s="171"/>
      <c r="AB241" s="171"/>
      <c r="AC241" s="171"/>
      <c r="AD241" s="171"/>
      <c r="AE241" s="171"/>
      <c r="AF241" s="171"/>
      <c r="AG241" s="171"/>
      <c r="AH241" s="171"/>
      <c r="AI241" s="171"/>
      <c r="AJ241" s="171"/>
      <c r="AK241" s="171"/>
      <c r="AL241" s="171"/>
      <c r="AM241" s="171"/>
      <c r="AN241" s="171"/>
      <c r="AO241" s="171"/>
      <c r="AP241" s="171"/>
      <c r="AQ241" s="171"/>
      <c r="AR241" s="171"/>
      <c r="AS241" s="171"/>
      <c r="AT241" s="171"/>
      <c r="AU241" s="171"/>
      <c r="AV241" s="171"/>
      <c r="AW241" s="171"/>
      <c r="AX241" s="171"/>
      <c r="AY241" s="171"/>
      <c r="AZ241" s="171"/>
      <c r="BA241" s="171"/>
      <c r="BB241" s="171"/>
      <c r="BC241" s="171"/>
      <c r="BD241" s="171"/>
    </row>
    <row r="242" spans="8:56" x14ac:dyDescent="0.2">
      <c r="H242" s="182"/>
      <c r="I242" s="182"/>
      <c r="P242" s="171"/>
      <c r="Q242" s="171"/>
      <c r="R242" s="171"/>
      <c r="S242" s="171"/>
      <c r="T242" s="171"/>
      <c r="U242" s="171"/>
      <c r="V242" s="171"/>
      <c r="W242" s="171"/>
      <c r="X242" s="171"/>
      <c r="Y242" s="171"/>
      <c r="Z242" s="171"/>
      <c r="AA242" s="171"/>
      <c r="AB242" s="171"/>
      <c r="AC242" s="171"/>
      <c r="AD242" s="171"/>
      <c r="AE242" s="171"/>
      <c r="AF242" s="171"/>
      <c r="AG242" s="171"/>
      <c r="AH242" s="171"/>
      <c r="AI242" s="171"/>
      <c r="AJ242" s="171"/>
      <c r="AK242" s="171"/>
      <c r="AL242" s="171"/>
      <c r="AM242" s="171"/>
      <c r="AN242" s="171"/>
      <c r="AO242" s="171"/>
      <c r="AP242" s="171"/>
      <c r="AQ242" s="171"/>
      <c r="AR242" s="171"/>
      <c r="AS242" s="171"/>
      <c r="AT242" s="171"/>
      <c r="AU242" s="171"/>
      <c r="AV242" s="171"/>
      <c r="AW242" s="171"/>
      <c r="AX242" s="171"/>
      <c r="AY242" s="171"/>
      <c r="AZ242" s="171"/>
      <c r="BA242" s="171"/>
      <c r="BB242" s="171"/>
      <c r="BC242" s="171"/>
      <c r="BD242" s="171"/>
    </row>
    <row r="243" spans="8:56" x14ac:dyDescent="0.2">
      <c r="H243" s="182"/>
      <c r="I243" s="182"/>
      <c r="P243" s="171"/>
      <c r="Q243" s="171"/>
      <c r="R243" s="171"/>
      <c r="S243" s="171"/>
      <c r="T243" s="171"/>
      <c r="U243" s="171"/>
      <c r="V243" s="171"/>
      <c r="W243" s="171"/>
      <c r="X243" s="171"/>
      <c r="Y243" s="171"/>
      <c r="Z243" s="171"/>
      <c r="AA243" s="171"/>
      <c r="AB243" s="171"/>
      <c r="AC243" s="171"/>
      <c r="AD243" s="171"/>
      <c r="AE243" s="171"/>
      <c r="AF243" s="171"/>
      <c r="AG243" s="171"/>
      <c r="AH243" s="171"/>
      <c r="AI243" s="171"/>
      <c r="AJ243" s="171"/>
      <c r="AK243" s="171"/>
      <c r="AL243" s="171"/>
      <c r="AM243" s="171"/>
      <c r="AN243" s="171"/>
      <c r="AO243" s="171"/>
      <c r="AP243" s="171"/>
      <c r="AQ243" s="171"/>
      <c r="AR243" s="171"/>
      <c r="AS243" s="171"/>
      <c r="AT243" s="171"/>
      <c r="AU243" s="171"/>
      <c r="AV243" s="171"/>
      <c r="AW243" s="171"/>
      <c r="AX243" s="171"/>
      <c r="AY243" s="171"/>
      <c r="AZ243" s="171"/>
      <c r="BA243" s="171"/>
      <c r="BB243" s="171"/>
      <c r="BC243" s="171"/>
      <c r="BD243" s="171"/>
    </row>
    <row r="244" spans="8:56" x14ac:dyDescent="0.2">
      <c r="H244" s="182"/>
      <c r="I244" s="182"/>
      <c r="P244" s="171"/>
      <c r="Q244" s="171"/>
      <c r="R244" s="171"/>
      <c r="S244" s="171"/>
      <c r="T244" s="171"/>
      <c r="U244" s="171"/>
      <c r="V244" s="171"/>
      <c r="W244" s="171"/>
      <c r="X244" s="171"/>
      <c r="Y244" s="171"/>
      <c r="Z244" s="171"/>
      <c r="AA244" s="171"/>
      <c r="AB244" s="171"/>
      <c r="AC244" s="171"/>
      <c r="AD244" s="171"/>
      <c r="AE244" s="171"/>
      <c r="AF244" s="171"/>
      <c r="AG244" s="171"/>
      <c r="AH244" s="171"/>
      <c r="AI244" s="171"/>
      <c r="AJ244" s="171"/>
      <c r="AK244" s="171"/>
      <c r="AL244" s="171"/>
      <c r="AM244" s="171"/>
      <c r="AN244" s="171"/>
      <c r="AO244" s="171"/>
      <c r="AP244" s="171"/>
      <c r="AQ244" s="171"/>
      <c r="AR244" s="171"/>
      <c r="AS244" s="171"/>
      <c r="AT244" s="171"/>
      <c r="AU244" s="171"/>
      <c r="AV244" s="171"/>
      <c r="AW244" s="171"/>
      <c r="AX244" s="171"/>
      <c r="AY244" s="171"/>
      <c r="AZ244" s="171"/>
      <c r="BA244" s="171"/>
      <c r="BB244" s="171"/>
      <c r="BC244" s="171"/>
      <c r="BD244" s="171"/>
    </row>
    <row r="245" spans="8:56" x14ac:dyDescent="0.2">
      <c r="H245" s="182"/>
      <c r="I245" s="182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  <c r="Z245" s="171"/>
      <c r="AA245" s="171"/>
      <c r="AB245" s="171"/>
      <c r="AC245" s="171"/>
      <c r="AD245" s="171"/>
      <c r="AE245" s="171"/>
      <c r="AF245" s="171"/>
      <c r="AG245" s="171"/>
      <c r="AH245" s="171"/>
      <c r="AI245" s="171"/>
      <c r="AJ245" s="171"/>
      <c r="AK245" s="171"/>
      <c r="AL245" s="171"/>
      <c r="AM245" s="171"/>
      <c r="AN245" s="171"/>
      <c r="AO245" s="171"/>
      <c r="AP245" s="171"/>
      <c r="AQ245" s="171"/>
      <c r="AR245" s="171"/>
      <c r="AS245" s="171"/>
      <c r="AT245" s="171"/>
      <c r="AU245" s="171"/>
      <c r="AV245" s="171"/>
      <c r="AW245" s="171"/>
      <c r="AX245" s="171"/>
      <c r="AY245" s="171"/>
      <c r="AZ245" s="171"/>
      <c r="BA245" s="171"/>
      <c r="BB245" s="171"/>
      <c r="BC245" s="171"/>
      <c r="BD245" s="171"/>
    </row>
    <row r="246" spans="8:56" x14ac:dyDescent="0.2">
      <c r="H246" s="182"/>
      <c r="I246" s="182"/>
      <c r="P246" s="171"/>
      <c r="Q246" s="171"/>
      <c r="R246" s="171"/>
      <c r="S246" s="171"/>
      <c r="T246" s="171"/>
      <c r="U246" s="171"/>
      <c r="V246" s="171"/>
      <c r="W246" s="171"/>
      <c r="X246" s="171"/>
      <c r="Y246" s="171"/>
      <c r="Z246" s="171"/>
      <c r="AA246" s="171"/>
      <c r="AB246" s="171"/>
      <c r="AC246" s="171"/>
      <c r="AD246" s="171"/>
      <c r="AE246" s="171"/>
      <c r="AF246" s="171"/>
      <c r="AG246" s="171"/>
      <c r="AH246" s="171"/>
      <c r="AI246" s="171"/>
      <c r="AJ246" s="171"/>
      <c r="AK246" s="171"/>
      <c r="AL246" s="171"/>
      <c r="AM246" s="171"/>
      <c r="AN246" s="171"/>
      <c r="AO246" s="171"/>
      <c r="AP246" s="171"/>
      <c r="AQ246" s="171"/>
      <c r="AR246" s="171"/>
      <c r="AS246" s="171"/>
      <c r="AT246" s="171"/>
      <c r="AU246" s="171"/>
      <c r="AV246" s="171"/>
      <c r="AW246" s="171"/>
      <c r="AX246" s="171"/>
      <c r="AY246" s="171"/>
      <c r="AZ246" s="171"/>
      <c r="BA246" s="171"/>
      <c r="BB246" s="171"/>
      <c r="BC246" s="171"/>
      <c r="BD246" s="171"/>
    </row>
    <row r="247" spans="8:56" x14ac:dyDescent="0.2">
      <c r="H247" s="182"/>
      <c r="I247" s="182"/>
      <c r="P247" s="171"/>
      <c r="Q247" s="171"/>
      <c r="R247" s="171"/>
      <c r="S247" s="171"/>
      <c r="T247" s="171"/>
      <c r="U247" s="171"/>
      <c r="V247" s="171"/>
      <c r="W247" s="171"/>
      <c r="X247" s="171"/>
      <c r="Y247" s="171"/>
      <c r="Z247" s="171"/>
      <c r="AA247" s="171"/>
      <c r="AB247" s="171"/>
      <c r="AC247" s="171"/>
      <c r="AD247" s="171"/>
      <c r="AE247" s="171"/>
      <c r="AF247" s="171"/>
      <c r="AG247" s="171"/>
      <c r="AH247" s="171"/>
      <c r="AI247" s="171"/>
      <c r="AJ247" s="171"/>
      <c r="AK247" s="171"/>
      <c r="AL247" s="171"/>
      <c r="AM247" s="171"/>
      <c r="AN247" s="171"/>
      <c r="AO247" s="171"/>
      <c r="AP247" s="171"/>
      <c r="AQ247" s="171"/>
      <c r="AR247" s="171"/>
      <c r="AS247" s="171"/>
      <c r="AT247" s="171"/>
      <c r="AU247" s="171"/>
      <c r="AV247" s="171"/>
      <c r="AW247" s="171"/>
      <c r="AX247" s="171"/>
      <c r="AY247" s="171"/>
      <c r="AZ247" s="171"/>
      <c r="BA247" s="171"/>
      <c r="BB247" s="171"/>
      <c r="BC247" s="171"/>
      <c r="BD247" s="171"/>
    </row>
    <row r="248" spans="8:56" x14ac:dyDescent="0.2">
      <c r="H248" s="182"/>
      <c r="I248" s="182"/>
      <c r="P248" s="171"/>
      <c r="Q248" s="171"/>
      <c r="R248" s="171"/>
      <c r="S248" s="171"/>
      <c r="T248" s="171"/>
      <c r="U248" s="171"/>
      <c r="V248" s="171"/>
      <c r="W248" s="171"/>
      <c r="X248" s="171"/>
      <c r="Y248" s="171"/>
      <c r="Z248" s="171"/>
      <c r="AA248" s="171"/>
      <c r="AB248" s="171"/>
      <c r="AC248" s="171"/>
      <c r="AD248" s="171"/>
      <c r="AE248" s="171"/>
      <c r="AF248" s="171"/>
      <c r="AG248" s="171"/>
      <c r="AH248" s="171"/>
      <c r="AI248" s="171"/>
      <c r="AJ248" s="171"/>
      <c r="AK248" s="171"/>
      <c r="AL248" s="171"/>
      <c r="AM248" s="171"/>
      <c r="AN248" s="171"/>
      <c r="AO248" s="171"/>
      <c r="AP248" s="171"/>
      <c r="AQ248" s="171"/>
      <c r="AR248" s="171"/>
      <c r="AS248" s="171"/>
      <c r="AT248" s="171"/>
      <c r="AU248" s="171"/>
      <c r="AV248" s="171"/>
      <c r="AW248" s="171"/>
      <c r="AX248" s="171"/>
      <c r="AY248" s="171"/>
      <c r="AZ248" s="171"/>
      <c r="BA248" s="171"/>
      <c r="BB248" s="171"/>
      <c r="BC248" s="171"/>
      <c r="BD248" s="171"/>
    </row>
    <row r="249" spans="8:56" x14ac:dyDescent="0.2">
      <c r="H249" s="182"/>
      <c r="I249" s="182"/>
      <c r="P249" s="171"/>
      <c r="Q249" s="171"/>
      <c r="R249" s="171"/>
      <c r="S249" s="171"/>
      <c r="T249" s="171"/>
      <c r="U249" s="171"/>
      <c r="V249" s="171"/>
      <c r="W249" s="171"/>
      <c r="X249" s="171"/>
      <c r="Y249" s="171"/>
      <c r="Z249" s="171"/>
      <c r="AA249" s="171"/>
      <c r="AB249" s="171"/>
      <c r="AC249" s="171"/>
      <c r="AD249" s="171"/>
      <c r="AE249" s="171"/>
      <c r="AF249" s="171"/>
      <c r="AG249" s="171"/>
      <c r="AH249" s="171"/>
      <c r="AI249" s="171"/>
      <c r="AJ249" s="171"/>
      <c r="AK249" s="171"/>
      <c r="AL249" s="171"/>
      <c r="AM249" s="171"/>
      <c r="AN249" s="171"/>
      <c r="AO249" s="171"/>
      <c r="AP249" s="171"/>
      <c r="AQ249" s="171"/>
      <c r="AR249" s="171"/>
      <c r="AS249" s="171"/>
      <c r="AT249" s="171"/>
      <c r="AU249" s="171"/>
      <c r="AV249" s="171"/>
      <c r="AW249" s="171"/>
      <c r="AX249" s="171"/>
      <c r="AY249" s="171"/>
      <c r="AZ249" s="171"/>
      <c r="BA249" s="171"/>
      <c r="BB249" s="171"/>
      <c r="BC249" s="171"/>
      <c r="BD249" s="171"/>
    </row>
    <row r="250" spans="8:56" x14ac:dyDescent="0.2">
      <c r="H250" s="182"/>
      <c r="I250" s="182"/>
      <c r="P250" s="171"/>
      <c r="Q250" s="171"/>
      <c r="R250" s="171"/>
      <c r="S250" s="171"/>
      <c r="T250" s="171"/>
      <c r="U250" s="171"/>
      <c r="V250" s="171"/>
      <c r="W250" s="171"/>
      <c r="X250" s="171"/>
      <c r="Y250" s="171"/>
      <c r="Z250" s="171"/>
      <c r="AA250" s="171"/>
      <c r="AB250" s="171"/>
      <c r="AC250" s="171"/>
      <c r="AD250" s="171"/>
      <c r="AE250" s="171"/>
      <c r="AF250" s="171"/>
      <c r="AG250" s="171"/>
      <c r="AH250" s="171"/>
      <c r="AI250" s="171"/>
      <c r="AJ250" s="171"/>
      <c r="AK250" s="171"/>
      <c r="AL250" s="171"/>
      <c r="AM250" s="171"/>
      <c r="AN250" s="171"/>
      <c r="AO250" s="171"/>
      <c r="AP250" s="171"/>
      <c r="AQ250" s="171"/>
      <c r="AR250" s="171"/>
      <c r="AS250" s="171"/>
      <c r="AT250" s="171"/>
      <c r="AU250" s="171"/>
      <c r="AV250" s="171"/>
      <c r="AW250" s="171"/>
      <c r="AX250" s="171"/>
      <c r="AY250" s="171"/>
      <c r="AZ250" s="171"/>
      <c r="BA250" s="171"/>
      <c r="BB250" s="171"/>
      <c r="BC250" s="171"/>
      <c r="BD250" s="171"/>
    </row>
    <row r="251" spans="8:56" x14ac:dyDescent="0.2">
      <c r="H251" s="182"/>
      <c r="I251" s="182"/>
      <c r="P251" s="171"/>
      <c r="Q251" s="171"/>
      <c r="R251" s="171"/>
      <c r="S251" s="171"/>
      <c r="T251" s="171"/>
      <c r="U251" s="171"/>
      <c r="V251" s="171"/>
      <c r="W251" s="171"/>
      <c r="X251" s="171"/>
      <c r="Y251" s="171"/>
      <c r="Z251" s="171"/>
      <c r="AA251" s="171"/>
      <c r="AB251" s="171"/>
      <c r="AC251" s="171"/>
      <c r="AD251" s="171"/>
      <c r="AE251" s="171"/>
      <c r="AF251" s="171"/>
      <c r="AG251" s="171"/>
      <c r="AH251" s="171"/>
      <c r="AI251" s="171"/>
      <c r="AJ251" s="171"/>
      <c r="AK251" s="171"/>
      <c r="AL251" s="171"/>
      <c r="AM251" s="171"/>
      <c r="AN251" s="171"/>
      <c r="AO251" s="171"/>
      <c r="AP251" s="171"/>
      <c r="AQ251" s="171"/>
      <c r="AR251" s="171"/>
      <c r="AS251" s="171"/>
      <c r="AT251" s="171"/>
      <c r="AU251" s="171"/>
      <c r="AV251" s="171"/>
      <c r="AW251" s="171"/>
      <c r="AX251" s="171"/>
      <c r="AY251" s="171"/>
      <c r="AZ251" s="171"/>
      <c r="BA251" s="171"/>
      <c r="BB251" s="171"/>
      <c r="BC251" s="171"/>
      <c r="BD251" s="171"/>
    </row>
    <row r="252" spans="8:56" x14ac:dyDescent="0.2">
      <c r="H252" s="182"/>
      <c r="I252" s="182"/>
      <c r="P252" s="171"/>
      <c r="Q252" s="171"/>
      <c r="R252" s="171"/>
      <c r="S252" s="171"/>
      <c r="T252" s="171"/>
      <c r="U252" s="171"/>
      <c r="V252" s="171"/>
      <c r="W252" s="171"/>
      <c r="X252" s="171"/>
      <c r="Y252" s="171"/>
      <c r="Z252" s="171"/>
      <c r="AA252" s="171"/>
      <c r="AB252" s="171"/>
      <c r="AC252" s="171"/>
      <c r="AD252" s="171"/>
      <c r="AE252" s="171"/>
      <c r="AF252" s="171"/>
      <c r="AG252" s="171"/>
      <c r="AH252" s="171"/>
      <c r="AI252" s="171"/>
      <c r="AJ252" s="171"/>
      <c r="AK252" s="171"/>
      <c r="AL252" s="171"/>
      <c r="AM252" s="171"/>
      <c r="AN252" s="171"/>
      <c r="AO252" s="171"/>
      <c r="AP252" s="171"/>
      <c r="AQ252" s="171"/>
      <c r="AR252" s="171"/>
      <c r="AS252" s="171"/>
      <c r="AT252" s="171"/>
      <c r="AU252" s="171"/>
      <c r="AV252" s="171"/>
      <c r="AW252" s="171"/>
      <c r="AX252" s="171"/>
      <c r="AY252" s="171"/>
      <c r="AZ252" s="171"/>
      <c r="BA252" s="171"/>
      <c r="BB252" s="171"/>
      <c r="BC252" s="171"/>
      <c r="BD252" s="171"/>
    </row>
    <row r="253" spans="8:56" x14ac:dyDescent="0.2">
      <c r="H253" s="182"/>
      <c r="I253" s="182"/>
      <c r="P253" s="171"/>
      <c r="Q253" s="171"/>
      <c r="R253" s="171"/>
      <c r="S253" s="171"/>
      <c r="T253" s="171"/>
      <c r="U253" s="171"/>
      <c r="V253" s="171"/>
      <c r="W253" s="171"/>
      <c r="X253" s="171"/>
      <c r="Y253" s="171"/>
      <c r="Z253" s="171"/>
      <c r="AA253" s="171"/>
      <c r="AB253" s="171"/>
      <c r="AC253" s="171"/>
      <c r="AD253" s="171"/>
      <c r="AE253" s="171"/>
      <c r="AF253" s="171"/>
      <c r="AG253" s="171"/>
      <c r="AH253" s="171"/>
      <c r="AI253" s="171"/>
      <c r="AJ253" s="171"/>
      <c r="AK253" s="171"/>
      <c r="AL253" s="171"/>
      <c r="AM253" s="171"/>
      <c r="AN253" s="171"/>
      <c r="AO253" s="171"/>
      <c r="AP253" s="171"/>
      <c r="AQ253" s="171"/>
      <c r="AR253" s="171"/>
      <c r="AS253" s="171"/>
      <c r="AT253" s="171"/>
      <c r="AU253" s="171"/>
      <c r="AV253" s="171"/>
      <c r="AW253" s="171"/>
      <c r="AX253" s="171"/>
      <c r="AY253" s="171"/>
      <c r="AZ253" s="171"/>
      <c r="BA253" s="171"/>
      <c r="BB253" s="171"/>
      <c r="BC253" s="171"/>
      <c r="BD253" s="171"/>
    </row>
    <row r="254" spans="8:56" x14ac:dyDescent="0.2">
      <c r="H254" s="182"/>
      <c r="I254" s="182"/>
      <c r="P254" s="171"/>
      <c r="Q254" s="171"/>
      <c r="R254" s="171"/>
      <c r="S254" s="171"/>
      <c r="T254" s="171"/>
      <c r="U254" s="171"/>
      <c r="V254" s="171"/>
      <c r="W254" s="171"/>
      <c r="X254" s="171"/>
      <c r="Y254" s="171"/>
      <c r="Z254" s="171"/>
      <c r="AA254" s="171"/>
      <c r="AB254" s="171"/>
      <c r="AC254" s="171"/>
      <c r="AD254" s="171"/>
      <c r="AE254" s="171"/>
      <c r="AF254" s="171"/>
      <c r="AG254" s="171"/>
      <c r="AH254" s="171"/>
      <c r="AI254" s="171"/>
      <c r="AJ254" s="171"/>
      <c r="AK254" s="171"/>
      <c r="AL254" s="171"/>
      <c r="AM254" s="171"/>
      <c r="AN254" s="171"/>
      <c r="AO254" s="171"/>
      <c r="AP254" s="171"/>
      <c r="AQ254" s="171"/>
      <c r="AR254" s="171"/>
      <c r="AS254" s="171"/>
      <c r="AT254" s="171"/>
      <c r="AU254" s="171"/>
      <c r="AV254" s="171"/>
      <c r="AW254" s="171"/>
      <c r="AX254" s="171"/>
      <c r="AY254" s="171"/>
      <c r="AZ254" s="171"/>
      <c r="BA254" s="171"/>
      <c r="BB254" s="171"/>
      <c r="BC254" s="171"/>
      <c r="BD254" s="171"/>
    </row>
    <row r="255" spans="8:56" x14ac:dyDescent="0.2">
      <c r="H255" s="182"/>
      <c r="I255" s="182"/>
      <c r="P255" s="171"/>
      <c r="Q255" s="171"/>
      <c r="R255" s="171"/>
      <c r="S255" s="171"/>
      <c r="T255" s="171"/>
      <c r="U255" s="171"/>
      <c r="V255" s="171"/>
      <c r="W255" s="171"/>
      <c r="X255" s="171"/>
      <c r="Y255" s="171"/>
      <c r="Z255" s="171"/>
      <c r="AA255" s="171"/>
      <c r="AB255" s="171"/>
      <c r="AC255" s="171"/>
      <c r="AD255" s="171"/>
      <c r="AE255" s="171"/>
      <c r="AF255" s="171"/>
      <c r="AG255" s="171"/>
      <c r="AH255" s="171"/>
      <c r="AI255" s="171"/>
      <c r="AJ255" s="171"/>
      <c r="AK255" s="171"/>
      <c r="AL255" s="171"/>
      <c r="AM255" s="171"/>
      <c r="AN255" s="171"/>
      <c r="AO255" s="171"/>
      <c r="AP255" s="171"/>
      <c r="AQ255" s="171"/>
      <c r="AR255" s="171"/>
      <c r="AS255" s="171"/>
      <c r="AT255" s="171"/>
      <c r="AU255" s="171"/>
      <c r="AV255" s="171"/>
      <c r="AW255" s="171"/>
      <c r="AX255" s="171"/>
      <c r="AY255" s="171"/>
      <c r="AZ255" s="171"/>
      <c r="BA255" s="171"/>
      <c r="BB255" s="171"/>
      <c r="BC255" s="171"/>
      <c r="BD255" s="171"/>
    </row>
    <row r="256" spans="8:56" x14ac:dyDescent="0.2">
      <c r="H256" s="182"/>
      <c r="I256" s="182"/>
      <c r="P256" s="171"/>
      <c r="Q256" s="171"/>
      <c r="R256" s="171"/>
      <c r="S256" s="171"/>
      <c r="T256" s="171"/>
      <c r="U256" s="171"/>
      <c r="V256" s="171"/>
      <c r="W256" s="171"/>
      <c r="X256" s="171"/>
      <c r="Y256" s="171"/>
      <c r="Z256" s="171"/>
      <c r="AA256" s="171"/>
      <c r="AB256" s="171"/>
      <c r="AC256" s="171"/>
      <c r="AD256" s="171"/>
      <c r="AE256" s="171"/>
      <c r="AF256" s="171"/>
      <c r="AG256" s="171"/>
      <c r="AH256" s="171"/>
      <c r="AI256" s="171"/>
      <c r="AJ256" s="171"/>
      <c r="AK256" s="171"/>
      <c r="AL256" s="171"/>
      <c r="AM256" s="171"/>
      <c r="AN256" s="171"/>
      <c r="AO256" s="171"/>
      <c r="AP256" s="171"/>
      <c r="AQ256" s="171"/>
      <c r="AR256" s="171"/>
      <c r="AS256" s="171"/>
      <c r="AT256" s="171"/>
      <c r="AU256" s="171"/>
      <c r="AV256" s="171"/>
      <c r="AW256" s="171"/>
      <c r="AX256" s="171"/>
      <c r="AY256" s="171"/>
      <c r="AZ256" s="171"/>
      <c r="BA256" s="171"/>
      <c r="BB256" s="171"/>
      <c r="BC256" s="171"/>
      <c r="BD256" s="171"/>
    </row>
    <row r="257" spans="8:56" x14ac:dyDescent="0.2">
      <c r="H257" s="182"/>
      <c r="I257" s="182"/>
      <c r="P257" s="171"/>
      <c r="Q257" s="171"/>
      <c r="R257" s="171"/>
      <c r="S257" s="171"/>
      <c r="T257" s="171"/>
      <c r="U257" s="171"/>
      <c r="V257" s="171"/>
      <c r="W257" s="171"/>
      <c r="X257" s="171"/>
      <c r="Y257" s="171"/>
      <c r="Z257" s="171"/>
      <c r="AA257" s="171"/>
      <c r="AB257" s="171"/>
      <c r="AC257" s="171"/>
      <c r="AD257" s="171"/>
      <c r="AE257" s="171"/>
      <c r="AF257" s="171"/>
      <c r="AG257" s="171"/>
      <c r="AH257" s="171"/>
      <c r="AI257" s="171"/>
      <c r="AJ257" s="171"/>
      <c r="AK257" s="171"/>
      <c r="AL257" s="171"/>
      <c r="AM257" s="171"/>
      <c r="AN257" s="171"/>
      <c r="AO257" s="171"/>
      <c r="AP257" s="171"/>
      <c r="AQ257" s="171"/>
      <c r="AR257" s="171"/>
      <c r="AS257" s="171"/>
      <c r="AT257" s="171"/>
      <c r="AU257" s="171"/>
      <c r="AV257" s="171"/>
      <c r="AW257" s="171"/>
      <c r="AX257" s="171"/>
      <c r="AY257" s="171"/>
      <c r="AZ257" s="171"/>
      <c r="BA257" s="171"/>
      <c r="BB257" s="171"/>
      <c r="BC257" s="171"/>
      <c r="BD257" s="171"/>
    </row>
    <row r="258" spans="8:56" x14ac:dyDescent="0.2">
      <c r="H258" s="182"/>
      <c r="I258" s="182"/>
      <c r="P258" s="171"/>
      <c r="Q258" s="171"/>
      <c r="R258" s="171"/>
      <c r="S258" s="171"/>
      <c r="T258" s="171"/>
      <c r="U258" s="171"/>
      <c r="V258" s="171"/>
      <c r="W258" s="171"/>
      <c r="X258" s="171"/>
      <c r="Y258" s="171"/>
      <c r="Z258" s="171"/>
      <c r="AA258" s="171"/>
      <c r="AB258" s="171"/>
      <c r="AC258" s="171"/>
      <c r="AD258" s="171"/>
      <c r="AE258" s="171"/>
      <c r="AF258" s="171"/>
      <c r="AG258" s="171"/>
      <c r="AH258" s="171"/>
      <c r="AI258" s="171"/>
      <c r="AJ258" s="171"/>
      <c r="AK258" s="171"/>
      <c r="AL258" s="171"/>
      <c r="AM258" s="171"/>
      <c r="AN258" s="171"/>
      <c r="AO258" s="171"/>
      <c r="AP258" s="171"/>
      <c r="AQ258" s="171"/>
      <c r="AR258" s="171"/>
      <c r="AS258" s="171"/>
      <c r="AT258" s="171"/>
      <c r="AU258" s="171"/>
      <c r="AV258" s="171"/>
      <c r="AW258" s="171"/>
      <c r="AX258" s="171"/>
      <c r="AY258" s="171"/>
      <c r="AZ258" s="171"/>
      <c r="BA258" s="171"/>
      <c r="BB258" s="171"/>
      <c r="BC258" s="171"/>
      <c r="BD258" s="171"/>
    </row>
    <row r="259" spans="8:56" x14ac:dyDescent="0.2">
      <c r="H259" s="182"/>
      <c r="I259" s="182"/>
      <c r="P259" s="171"/>
      <c r="Q259" s="171"/>
      <c r="R259" s="171"/>
      <c r="S259" s="171"/>
      <c r="T259" s="171"/>
      <c r="U259" s="171"/>
      <c r="V259" s="171"/>
      <c r="W259" s="171"/>
      <c r="X259" s="171"/>
      <c r="Y259" s="171"/>
      <c r="Z259" s="171"/>
      <c r="AA259" s="171"/>
      <c r="AB259" s="171"/>
      <c r="AC259" s="171"/>
      <c r="AD259" s="171"/>
      <c r="AE259" s="171"/>
      <c r="AF259" s="171"/>
      <c r="AG259" s="171"/>
      <c r="AH259" s="171"/>
      <c r="AI259" s="171"/>
      <c r="AJ259" s="171"/>
      <c r="AK259" s="171"/>
      <c r="AL259" s="171"/>
      <c r="AM259" s="171"/>
      <c r="AN259" s="171"/>
      <c r="AO259" s="171"/>
      <c r="AP259" s="171"/>
      <c r="AQ259" s="171"/>
      <c r="AR259" s="171"/>
      <c r="AS259" s="171"/>
      <c r="AT259" s="171"/>
      <c r="AU259" s="171"/>
      <c r="AV259" s="171"/>
      <c r="AW259" s="171"/>
      <c r="AX259" s="171"/>
      <c r="AY259" s="171"/>
      <c r="AZ259" s="171"/>
      <c r="BA259" s="171"/>
      <c r="BB259" s="171"/>
      <c r="BC259" s="171"/>
      <c r="BD259" s="171"/>
    </row>
    <row r="260" spans="8:56" x14ac:dyDescent="0.2">
      <c r="H260" s="182"/>
      <c r="I260" s="182"/>
      <c r="P260" s="171"/>
      <c r="Q260" s="171"/>
      <c r="R260" s="171"/>
      <c r="S260" s="171"/>
      <c r="T260" s="171"/>
      <c r="U260" s="171"/>
      <c r="V260" s="171"/>
      <c r="W260" s="171"/>
      <c r="X260" s="171"/>
      <c r="Y260" s="171"/>
      <c r="Z260" s="171"/>
      <c r="AA260" s="171"/>
      <c r="AB260" s="171"/>
      <c r="AC260" s="171"/>
      <c r="AD260" s="171"/>
      <c r="AE260" s="171"/>
      <c r="AF260" s="171"/>
      <c r="AG260" s="171"/>
      <c r="AH260" s="171"/>
      <c r="AI260" s="171"/>
      <c r="AJ260" s="171"/>
      <c r="AK260" s="171"/>
      <c r="AL260" s="171"/>
      <c r="AM260" s="171"/>
      <c r="AN260" s="171"/>
      <c r="AO260" s="171"/>
      <c r="AP260" s="171"/>
      <c r="AQ260" s="171"/>
      <c r="AR260" s="171"/>
      <c r="AS260" s="171"/>
      <c r="AT260" s="171"/>
      <c r="AU260" s="171"/>
      <c r="AV260" s="171"/>
      <c r="AW260" s="171"/>
      <c r="AX260" s="171"/>
      <c r="AY260" s="171"/>
      <c r="AZ260" s="171"/>
      <c r="BA260" s="171"/>
      <c r="BB260" s="171"/>
      <c r="BC260" s="171"/>
      <c r="BD260" s="171"/>
    </row>
    <row r="261" spans="8:56" x14ac:dyDescent="0.2">
      <c r="H261" s="182"/>
      <c r="I261" s="182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1"/>
      <c r="AD261" s="171"/>
      <c r="AE261" s="171"/>
      <c r="AF261" s="171"/>
      <c r="AG261" s="171"/>
      <c r="AH261" s="171"/>
      <c r="AI261" s="171"/>
      <c r="AJ261" s="171"/>
      <c r="AK261" s="171"/>
      <c r="AL261" s="171"/>
      <c r="AM261" s="171"/>
      <c r="AN261" s="171"/>
      <c r="AO261" s="171"/>
      <c r="AP261" s="171"/>
      <c r="AQ261" s="171"/>
      <c r="AR261" s="171"/>
      <c r="AS261" s="171"/>
      <c r="AT261" s="171"/>
      <c r="AU261" s="171"/>
      <c r="AV261" s="171"/>
      <c r="AW261" s="171"/>
      <c r="AX261" s="171"/>
      <c r="AY261" s="171"/>
      <c r="AZ261" s="171"/>
      <c r="BA261" s="171"/>
      <c r="BB261" s="171"/>
      <c r="BC261" s="171"/>
      <c r="BD261" s="171"/>
    </row>
    <row r="262" spans="8:56" x14ac:dyDescent="0.2">
      <c r="H262" s="182"/>
      <c r="I262" s="182"/>
      <c r="P262" s="171"/>
      <c r="Q262" s="171"/>
      <c r="R262" s="171"/>
      <c r="S262" s="171"/>
      <c r="T262" s="171"/>
      <c r="U262" s="171"/>
      <c r="V262" s="171"/>
      <c r="W262" s="171"/>
      <c r="X262" s="171"/>
      <c r="Y262" s="171"/>
      <c r="Z262" s="171"/>
      <c r="AA262" s="171"/>
      <c r="AB262" s="171"/>
      <c r="AC262" s="171"/>
      <c r="AD262" s="171"/>
      <c r="AE262" s="171"/>
      <c r="AF262" s="171"/>
      <c r="AG262" s="171"/>
      <c r="AH262" s="171"/>
      <c r="AI262" s="171"/>
      <c r="AJ262" s="171"/>
      <c r="AK262" s="171"/>
      <c r="AL262" s="171"/>
      <c r="AM262" s="171"/>
      <c r="AN262" s="171"/>
      <c r="AO262" s="171"/>
      <c r="AP262" s="171"/>
      <c r="AQ262" s="171"/>
      <c r="AR262" s="171"/>
      <c r="AS262" s="171"/>
      <c r="AT262" s="171"/>
      <c r="AU262" s="171"/>
      <c r="AV262" s="171"/>
      <c r="AW262" s="171"/>
      <c r="AX262" s="171"/>
      <c r="AY262" s="171"/>
      <c r="AZ262" s="171"/>
      <c r="BA262" s="171"/>
      <c r="BB262" s="171"/>
      <c r="BC262" s="171"/>
      <c r="BD262" s="171"/>
    </row>
    <row r="263" spans="8:56" x14ac:dyDescent="0.2">
      <c r="H263" s="182"/>
      <c r="I263" s="182"/>
      <c r="P263" s="171"/>
      <c r="Q263" s="171"/>
      <c r="R263" s="171"/>
      <c r="S263" s="171"/>
      <c r="T263" s="171"/>
      <c r="U263" s="171"/>
      <c r="V263" s="171"/>
      <c r="W263" s="171"/>
      <c r="X263" s="171"/>
      <c r="Y263" s="171"/>
      <c r="Z263" s="171"/>
      <c r="AA263" s="171"/>
      <c r="AB263" s="171"/>
      <c r="AC263" s="171"/>
      <c r="AD263" s="171"/>
      <c r="AE263" s="171"/>
      <c r="AF263" s="171"/>
      <c r="AG263" s="171"/>
      <c r="AH263" s="171"/>
      <c r="AI263" s="171"/>
      <c r="AJ263" s="171"/>
      <c r="AK263" s="171"/>
      <c r="AL263" s="171"/>
      <c r="AM263" s="171"/>
      <c r="AN263" s="171"/>
      <c r="AO263" s="171"/>
      <c r="AP263" s="171"/>
      <c r="AQ263" s="171"/>
      <c r="AR263" s="171"/>
      <c r="AS263" s="171"/>
      <c r="AT263" s="171"/>
      <c r="AU263" s="171"/>
      <c r="AV263" s="171"/>
      <c r="AW263" s="171"/>
      <c r="AX263" s="171"/>
      <c r="AY263" s="171"/>
      <c r="AZ263" s="171"/>
      <c r="BA263" s="171"/>
      <c r="BB263" s="171"/>
      <c r="BC263" s="171"/>
      <c r="BD263" s="171"/>
    </row>
    <row r="264" spans="8:56" x14ac:dyDescent="0.2">
      <c r="H264" s="182"/>
      <c r="I264" s="182"/>
      <c r="P264" s="171"/>
      <c r="Q264" s="171"/>
      <c r="R264" s="171"/>
      <c r="S264" s="171"/>
      <c r="T264" s="171"/>
      <c r="U264" s="171"/>
      <c r="V264" s="171"/>
      <c r="W264" s="171"/>
      <c r="X264" s="171"/>
      <c r="Y264" s="171"/>
      <c r="Z264" s="171"/>
      <c r="AA264" s="171"/>
      <c r="AB264" s="171"/>
      <c r="AC264" s="171"/>
      <c r="AD264" s="171"/>
      <c r="AE264" s="171"/>
      <c r="AF264" s="171"/>
      <c r="AG264" s="171"/>
      <c r="AH264" s="171"/>
      <c r="AI264" s="171"/>
      <c r="AJ264" s="171"/>
      <c r="AK264" s="171"/>
      <c r="AL264" s="171"/>
      <c r="AM264" s="171"/>
      <c r="AN264" s="171"/>
      <c r="AO264" s="171"/>
      <c r="AP264" s="171"/>
      <c r="AQ264" s="171"/>
      <c r="AR264" s="171"/>
      <c r="AS264" s="171"/>
      <c r="AT264" s="171"/>
      <c r="AU264" s="171"/>
      <c r="AV264" s="171"/>
      <c r="AW264" s="171"/>
      <c r="AX264" s="171"/>
      <c r="AY264" s="171"/>
      <c r="AZ264" s="171"/>
      <c r="BA264" s="171"/>
      <c r="BB264" s="171"/>
      <c r="BC264" s="171"/>
      <c r="BD264" s="171"/>
    </row>
    <row r="265" spans="8:56" x14ac:dyDescent="0.2">
      <c r="H265" s="182"/>
      <c r="I265" s="182"/>
      <c r="P265" s="171"/>
      <c r="Q265" s="171"/>
      <c r="R265" s="171"/>
      <c r="S265" s="171"/>
      <c r="T265" s="171"/>
      <c r="U265" s="171"/>
      <c r="V265" s="171"/>
      <c r="W265" s="171"/>
      <c r="X265" s="171"/>
      <c r="Y265" s="171"/>
      <c r="Z265" s="171"/>
      <c r="AA265" s="171"/>
      <c r="AB265" s="171"/>
      <c r="AC265" s="171"/>
      <c r="AD265" s="171"/>
      <c r="AE265" s="171"/>
      <c r="AF265" s="171"/>
      <c r="AG265" s="171"/>
      <c r="AH265" s="171"/>
      <c r="AI265" s="171"/>
      <c r="AJ265" s="171"/>
      <c r="AK265" s="171"/>
      <c r="AL265" s="171"/>
      <c r="AM265" s="171"/>
      <c r="AN265" s="171"/>
      <c r="AO265" s="171"/>
      <c r="AP265" s="171"/>
      <c r="AQ265" s="171"/>
      <c r="AR265" s="171"/>
      <c r="AS265" s="171"/>
      <c r="AT265" s="171"/>
      <c r="AU265" s="171"/>
      <c r="AV265" s="171"/>
      <c r="AW265" s="171"/>
      <c r="AX265" s="171"/>
      <c r="AY265" s="171"/>
      <c r="AZ265" s="171"/>
      <c r="BA265" s="171"/>
      <c r="BB265" s="171"/>
      <c r="BC265" s="171"/>
      <c r="BD265" s="171"/>
    </row>
    <row r="266" spans="8:56" x14ac:dyDescent="0.2">
      <c r="H266" s="182"/>
      <c r="I266" s="182"/>
      <c r="P266" s="171"/>
      <c r="Q266" s="171"/>
      <c r="R266" s="171"/>
      <c r="S266" s="171"/>
      <c r="T266" s="171"/>
      <c r="U266" s="171"/>
      <c r="V266" s="171"/>
      <c r="W266" s="171"/>
      <c r="X266" s="171"/>
      <c r="Y266" s="171"/>
      <c r="Z266" s="171"/>
      <c r="AA266" s="171"/>
      <c r="AB266" s="171"/>
      <c r="AC266" s="171"/>
      <c r="AD266" s="171"/>
      <c r="AE266" s="171"/>
      <c r="AF266" s="171"/>
      <c r="AG266" s="171"/>
      <c r="AH266" s="171"/>
      <c r="AI266" s="171"/>
      <c r="AJ266" s="171"/>
      <c r="AK266" s="171"/>
      <c r="AL266" s="171"/>
      <c r="AM266" s="171"/>
      <c r="AN266" s="171"/>
      <c r="AO266" s="171"/>
      <c r="AP266" s="171"/>
      <c r="AQ266" s="171"/>
      <c r="AR266" s="171"/>
      <c r="AS266" s="171"/>
      <c r="AT266" s="171"/>
      <c r="AU266" s="171"/>
      <c r="AV266" s="171"/>
      <c r="AW266" s="171"/>
      <c r="AX266" s="171"/>
      <c r="AY266" s="171"/>
      <c r="AZ266" s="171"/>
      <c r="BA266" s="171"/>
      <c r="BB266" s="171"/>
      <c r="BC266" s="171"/>
      <c r="BD266" s="171"/>
    </row>
    <row r="267" spans="8:56" x14ac:dyDescent="0.2">
      <c r="H267" s="182"/>
      <c r="I267" s="182"/>
      <c r="P267" s="171"/>
      <c r="Q267" s="171"/>
      <c r="R267" s="171"/>
      <c r="S267" s="171"/>
      <c r="T267" s="171"/>
      <c r="U267" s="171"/>
      <c r="V267" s="171"/>
      <c r="W267" s="171"/>
      <c r="X267" s="171"/>
      <c r="Y267" s="171"/>
      <c r="Z267" s="171"/>
      <c r="AA267" s="171"/>
      <c r="AB267" s="171"/>
      <c r="AC267" s="171"/>
      <c r="AD267" s="171"/>
      <c r="AE267" s="171"/>
      <c r="AF267" s="171"/>
      <c r="AG267" s="171"/>
      <c r="AH267" s="171"/>
      <c r="AI267" s="171"/>
      <c r="AJ267" s="171"/>
      <c r="AK267" s="171"/>
      <c r="AL267" s="171"/>
      <c r="AM267" s="171"/>
      <c r="AN267" s="171"/>
      <c r="AO267" s="171"/>
      <c r="AP267" s="171"/>
      <c r="AQ267" s="171"/>
      <c r="AR267" s="171"/>
      <c r="AS267" s="171"/>
      <c r="AT267" s="171"/>
      <c r="AU267" s="171"/>
      <c r="AV267" s="171"/>
      <c r="AW267" s="171"/>
      <c r="AX267" s="171"/>
      <c r="AY267" s="171"/>
      <c r="AZ267" s="171"/>
      <c r="BA267" s="171"/>
      <c r="BB267" s="171"/>
      <c r="BC267" s="171"/>
      <c r="BD267" s="171"/>
    </row>
    <row r="268" spans="8:56" x14ac:dyDescent="0.2">
      <c r="H268" s="182"/>
      <c r="I268" s="182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71"/>
      <c r="AB268" s="171"/>
      <c r="AC268" s="171"/>
      <c r="AD268" s="171"/>
      <c r="AE268" s="171"/>
      <c r="AF268" s="171"/>
      <c r="AG268" s="171"/>
      <c r="AH268" s="171"/>
      <c r="AI268" s="171"/>
      <c r="AJ268" s="171"/>
      <c r="AK268" s="171"/>
      <c r="AL268" s="171"/>
      <c r="AM268" s="171"/>
      <c r="AN268" s="171"/>
      <c r="AO268" s="171"/>
      <c r="AP268" s="171"/>
      <c r="AQ268" s="171"/>
      <c r="AR268" s="171"/>
      <c r="AS268" s="171"/>
      <c r="AT268" s="171"/>
      <c r="AU268" s="171"/>
      <c r="AV268" s="171"/>
      <c r="AW268" s="171"/>
      <c r="AX268" s="171"/>
      <c r="AY268" s="171"/>
      <c r="AZ268" s="171"/>
      <c r="BA268" s="171"/>
      <c r="BB268" s="171"/>
      <c r="BC268" s="171"/>
      <c r="BD268" s="171"/>
    </row>
    <row r="269" spans="8:56" x14ac:dyDescent="0.2">
      <c r="H269" s="182"/>
      <c r="I269" s="182"/>
      <c r="P269" s="171"/>
      <c r="Q269" s="171"/>
      <c r="R269" s="171"/>
      <c r="S269" s="171"/>
      <c r="T269" s="171"/>
      <c r="U269" s="171"/>
      <c r="V269" s="171"/>
      <c r="W269" s="171"/>
      <c r="X269" s="171"/>
      <c r="Y269" s="171"/>
      <c r="Z269" s="171"/>
      <c r="AA269" s="171"/>
      <c r="AB269" s="171"/>
      <c r="AC269" s="171"/>
      <c r="AD269" s="171"/>
      <c r="AE269" s="171"/>
      <c r="AF269" s="171"/>
      <c r="AG269" s="171"/>
      <c r="AH269" s="171"/>
      <c r="AI269" s="171"/>
      <c r="AJ269" s="171"/>
      <c r="AK269" s="171"/>
      <c r="AL269" s="171"/>
      <c r="AM269" s="171"/>
      <c r="AN269" s="171"/>
      <c r="AO269" s="171"/>
      <c r="AP269" s="171"/>
      <c r="AQ269" s="171"/>
      <c r="AR269" s="171"/>
      <c r="AS269" s="171"/>
      <c r="AT269" s="171"/>
      <c r="AU269" s="171"/>
      <c r="AV269" s="171"/>
      <c r="AW269" s="171"/>
      <c r="AX269" s="171"/>
      <c r="AY269" s="171"/>
      <c r="AZ269" s="171"/>
      <c r="BA269" s="171"/>
      <c r="BB269" s="171"/>
      <c r="BC269" s="171"/>
      <c r="BD269" s="171"/>
    </row>
    <row r="270" spans="8:56" x14ac:dyDescent="0.2">
      <c r="H270" s="182"/>
      <c r="I270" s="182"/>
      <c r="P270" s="171"/>
      <c r="Q270" s="171"/>
      <c r="R270" s="171"/>
      <c r="S270" s="171"/>
      <c r="T270" s="171"/>
      <c r="U270" s="171"/>
      <c r="V270" s="171"/>
      <c r="W270" s="171"/>
      <c r="X270" s="171"/>
      <c r="Y270" s="171"/>
      <c r="Z270" s="171"/>
      <c r="AA270" s="171"/>
      <c r="AB270" s="171"/>
      <c r="AC270" s="171"/>
      <c r="AD270" s="171"/>
      <c r="AE270" s="171"/>
      <c r="AF270" s="171"/>
      <c r="AG270" s="171"/>
      <c r="AH270" s="171"/>
      <c r="AI270" s="171"/>
      <c r="AJ270" s="171"/>
      <c r="AK270" s="171"/>
      <c r="AL270" s="171"/>
      <c r="AM270" s="171"/>
      <c r="AN270" s="171"/>
      <c r="AO270" s="171"/>
      <c r="AP270" s="171"/>
      <c r="AQ270" s="171"/>
      <c r="AR270" s="171"/>
      <c r="AS270" s="171"/>
      <c r="AT270" s="171"/>
      <c r="AU270" s="171"/>
      <c r="AV270" s="171"/>
      <c r="AW270" s="171"/>
      <c r="AX270" s="171"/>
      <c r="AY270" s="171"/>
      <c r="AZ270" s="171"/>
      <c r="BA270" s="171"/>
      <c r="BB270" s="171"/>
      <c r="BC270" s="171"/>
      <c r="BD270" s="171"/>
    </row>
    <row r="271" spans="8:56" x14ac:dyDescent="0.2">
      <c r="H271" s="182"/>
      <c r="I271" s="182"/>
      <c r="P271" s="171"/>
      <c r="Q271" s="171"/>
      <c r="R271" s="171"/>
      <c r="S271" s="171"/>
      <c r="T271" s="171"/>
      <c r="U271" s="171"/>
      <c r="V271" s="171"/>
      <c r="W271" s="171"/>
      <c r="X271" s="171"/>
      <c r="Y271" s="171"/>
      <c r="Z271" s="171"/>
      <c r="AA271" s="171"/>
      <c r="AB271" s="171"/>
      <c r="AC271" s="171"/>
      <c r="AD271" s="171"/>
      <c r="AE271" s="171"/>
      <c r="AF271" s="171"/>
      <c r="AG271" s="171"/>
      <c r="AH271" s="171"/>
      <c r="AI271" s="171"/>
      <c r="AJ271" s="171"/>
      <c r="AK271" s="171"/>
      <c r="AL271" s="171"/>
      <c r="AM271" s="171"/>
      <c r="AN271" s="171"/>
      <c r="AO271" s="171"/>
      <c r="AP271" s="171"/>
      <c r="AQ271" s="171"/>
      <c r="AR271" s="171"/>
      <c r="AS271" s="171"/>
      <c r="AT271" s="171"/>
      <c r="AU271" s="171"/>
      <c r="AV271" s="171"/>
      <c r="AW271" s="171"/>
      <c r="AX271" s="171"/>
      <c r="AY271" s="171"/>
      <c r="AZ271" s="171"/>
      <c r="BA271" s="171"/>
      <c r="BB271" s="171"/>
      <c r="BC271" s="171"/>
      <c r="BD271" s="171"/>
    </row>
    <row r="272" spans="8:56" x14ac:dyDescent="0.2">
      <c r="H272" s="182"/>
      <c r="I272" s="182"/>
      <c r="P272" s="171"/>
      <c r="Q272" s="171"/>
      <c r="R272" s="171"/>
      <c r="S272" s="171"/>
      <c r="T272" s="171"/>
      <c r="U272" s="171"/>
      <c r="V272" s="171"/>
      <c r="W272" s="171"/>
      <c r="X272" s="171"/>
      <c r="Y272" s="171"/>
      <c r="Z272" s="171"/>
      <c r="AA272" s="171"/>
      <c r="AB272" s="171"/>
      <c r="AC272" s="171"/>
      <c r="AD272" s="171"/>
      <c r="AE272" s="171"/>
      <c r="AF272" s="171"/>
      <c r="AG272" s="171"/>
      <c r="AH272" s="171"/>
      <c r="AI272" s="171"/>
      <c r="AJ272" s="171"/>
      <c r="AK272" s="171"/>
      <c r="AL272" s="171"/>
      <c r="AM272" s="171"/>
      <c r="AN272" s="171"/>
      <c r="AO272" s="171"/>
      <c r="AP272" s="171"/>
      <c r="AQ272" s="171"/>
      <c r="AR272" s="171"/>
      <c r="AS272" s="171"/>
      <c r="AT272" s="171"/>
      <c r="AU272" s="171"/>
      <c r="AV272" s="171"/>
      <c r="AW272" s="171"/>
      <c r="AX272" s="171"/>
      <c r="AY272" s="171"/>
      <c r="AZ272" s="171"/>
      <c r="BA272" s="171"/>
      <c r="BB272" s="171"/>
      <c r="BC272" s="171"/>
      <c r="BD272" s="171"/>
    </row>
    <row r="273" spans="8:56" x14ac:dyDescent="0.2">
      <c r="H273" s="182"/>
      <c r="I273" s="182"/>
      <c r="P273" s="171"/>
      <c r="Q273" s="171"/>
      <c r="R273" s="171"/>
      <c r="S273" s="171"/>
      <c r="T273" s="171"/>
      <c r="U273" s="171"/>
      <c r="V273" s="171"/>
      <c r="W273" s="171"/>
      <c r="X273" s="171"/>
      <c r="Y273" s="171"/>
      <c r="Z273" s="171"/>
      <c r="AA273" s="171"/>
      <c r="AB273" s="171"/>
      <c r="AC273" s="171"/>
      <c r="AD273" s="171"/>
      <c r="AE273" s="171"/>
      <c r="AF273" s="171"/>
      <c r="AG273" s="171"/>
      <c r="AH273" s="171"/>
      <c r="AI273" s="171"/>
      <c r="AJ273" s="171"/>
      <c r="AK273" s="171"/>
      <c r="AL273" s="171"/>
      <c r="AM273" s="171"/>
      <c r="AN273" s="171"/>
      <c r="AO273" s="171"/>
      <c r="AP273" s="171"/>
      <c r="AQ273" s="171"/>
      <c r="AR273" s="171"/>
      <c r="AS273" s="171"/>
      <c r="AT273" s="171"/>
      <c r="AU273" s="171"/>
      <c r="AV273" s="171"/>
      <c r="AW273" s="171"/>
      <c r="AX273" s="171"/>
      <c r="AY273" s="171"/>
      <c r="AZ273" s="171"/>
      <c r="BA273" s="171"/>
      <c r="BB273" s="171"/>
      <c r="BC273" s="171"/>
      <c r="BD273" s="171"/>
    </row>
    <row r="274" spans="8:56" x14ac:dyDescent="0.2">
      <c r="H274" s="182"/>
      <c r="I274" s="182"/>
      <c r="P274" s="171"/>
      <c r="Q274" s="171"/>
      <c r="R274" s="171"/>
      <c r="S274" s="171"/>
      <c r="T274" s="171"/>
      <c r="U274" s="171"/>
      <c r="V274" s="171"/>
      <c r="W274" s="171"/>
      <c r="X274" s="171"/>
      <c r="Y274" s="171"/>
      <c r="Z274" s="171"/>
      <c r="AA274" s="171"/>
      <c r="AB274" s="171"/>
      <c r="AC274" s="171"/>
      <c r="AD274" s="171"/>
      <c r="AE274" s="171"/>
      <c r="AF274" s="171"/>
      <c r="AG274" s="171"/>
      <c r="AH274" s="171"/>
      <c r="AI274" s="171"/>
      <c r="AJ274" s="171"/>
      <c r="AK274" s="171"/>
      <c r="AL274" s="171"/>
      <c r="AM274" s="171"/>
      <c r="AN274" s="171"/>
      <c r="AO274" s="171"/>
      <c r="AP274" s="171"/>
      <c r="AQ274" s="171"/>
      <c r="AR274" s="171"/>
      <c r="AS274" s="171"/>
      <c r="AT274" s="171"/>
      <c r="AU274" s="171"/>
      <c r="AV274" s="171"/>
      <c r="AW274" s="171"/>
      <c r="AX274" s="171"/>
      <c r="AY274" s="171"/>
      <c r="AZ274" s="171"/>
      <c r="BA274" s="171"/>
      <c r="BB274" s="171"/>
      <c r="BC274" s="171"/>
      <c r="BD274" s="171"/>
    </row>
    <row r="275" spans="8:56" x14ac:dyDescent="0.2">
      <c r="H275" s="182"/>
      <c r="I275" s="182"/>
      <c r="P275" s="171"/>
      <c r="Q275" s="171"/>
      <c r="R275" s="171"/>
      <c r="S275" s="171"/>
      <c r="T275" s="171"/>
      <c r="U275" s="171"/>
      <c r="V275" s="171"/>
      <c r="W275" s="171"/>
      <c r="X275" s="171"/>
      <c r="Y275" s="171"/>
      <c r="Z275" s="171"/>
      <c r="AA275" s="171"/>
      <c r="AB275" s="171"/>
      <c r="AC275" s="171"/>
      <c r="AD275" s="171"/>
      <c r="AE275" s="171"/>
      <c r="AF275" s="171"/>
      <c r="AG275" s="171"/>
      <c r="AH275" s="171"/>
      <c r="AI275" s="171"/>
      <c r="AJ275" s="171"/>
      <c r="AK275" s="171"/>
      <c r="AL275" s="171"/>
      <c r="AM275" s="171"/>
      <c r="AN275" s="171"/>
      <c r="AO275" s="171"/>
      <c r="AP275" s="171"/>
      <c r="AQ275" s="171"/>
      <c r="AR275" s="171"/>
      <c r="AS275" s="171"/>
      <c r="AT275" s="171"/>
      <c r="AU275" s="171"/>
      <c r="AV275" s="171"/>
      <c r="AW275" s="171"/>
      <c r="AX275" s="171"/>
      <c r="AY275" s="171"/>
      <c r="AZ275" s="171"/>
      <c r="BA275" s="171"/>
      <c r="BB275" s="171"/>
      <c r="BC275" s="171"/>
      <c r="BD275" s="171"/>
    </row>
    <row r="276" spans="8:56" x14ac:dyDescent="0.2">
      <c r="H276" s="182"/>
      <c r="I276" s="182"/>
      <c r="P276" s="171"/>
      <c r="Q276" s="171"/>
      <c r="R276" s="171"/>
      <c r="S276" s="171"/>
      <c r="T276" s="171"/>
      <c r="U276" s="171"/>
      <c r="V276" s="171"/>
      <c r="W276" s="171"/>
      <c r="X276" s="171"/>
      <c r="Y276" s="171"/>
      <c r="Z276" s="171"/>
      <c r="AA276" s="171"/>
      <c r="AB276" s="171"/>
      <c r="AC276" s="171"/>
      <c r="AD276" s="171"/>
      <c r="AE276" s="171"/>
      <c r="AF276" s="171"/>
      <c r="AG276" s="171"/>
      <c r="AH276" s="171"/>
      <c r="AI276" s="171"/>
      <c r="AJ276" s="171"/>
      <c r="AK276" s="171"/>
      <c r="AL276" s="171"/>
      <c r="AM276" s="171"/>
      <c r="AN276" s="171"/>
      <c r="AO276" s="171"/>
      <c r="AP276" s="171"/>
      <c r="AQ276" s="171"/>
      <c r="AR276" s="171"/>
      <c r="AS276" s="171"/>
      <c r="AT276" s="171"/>
      <c r="AU276" s="171"/>
      <c r="AV276" s="171"/>
      <c r="AW276" s="171"/>
      <c r="AX276" s="171"/>
      <c r="AY276" s="171"/>
      <c r="AZ276" s="171"/>
      <c r="BA276" s="171"/>
      <c r="BB276" s="171"/>
      <c r="BC276" s="171"/>
      <c r="BD276" s="171"/>
    </row>
    <row r="277" spans="8:56" x14ac:dyDescent="0.2">
      <c r="H277" s="182"/>
      <c r="I277" s="182"/>
      <c r="P277" s="171"/>
      <c r="Q277" s="171"/>
      <c r="R277" s="171"/>
      <c r="S277" s="171"/>
      <c r="T277" s="171"/>
      <c r="U277" s="171"/>
      <c r="V277" s="171"/>
      <c r="W277" s="171"/>
      <c r="X277" s="171"/>
      <c r="Y277" s="171"/>
      <c r="Z277" s="171"/>
      <c r="AA277" s="171"/>
      <c r="AB277" s="171"/>
      <c r="AC277" s="171"/>
      <c r="AD277" s="171"/>
      <c r="AE277" s="171"/>
      <c r="AF277" s="171"/>
      <c r="AG277" s="171"/>
      <c r="AH277" s="171"/>
      <c r="AI277" s="171"/>
      <c r="AJ277" s="171"/>
      <c r="AK277" s="171"/>
      <c r="AL277" s="171"/>
      <c r="AM277" s="171"/>
      <c r="AN277" s="171"/>
      <c r="AO277" s="171"/>
      <c r="AP277" s="171"/>
      <c r="AQ277" s="171"/>
      <c r="AR277" s="171"/>
      <c r="AS277" s="171"/>
      <c r="AT277" s="171"/>
      <c r="AU277" s="171"/>
      <c r="AV277" s="171"/>
      <c r="AW277" s="171"/>
      <c r="AX277" s="171"/>
      <c r="AY277" s="171"/>
      <c r="AZ277" s="171"/>
      <c r="BA277" s="171"/>
      <c r="BB277" s="171"/>
      <c r="BC277" s="171"/>
      <c r="BD277" s="171"/>
    </row>
    <row r="278" spans="8:56" x14ac:dyDescent="0.2">
      <c r="H278" s="182"/>
      <c r="I278" s="182"/>
      <c r="P278" s="171"/>
      <c r="Q278" s="171"/>
      <c r="R278" s="171"/>
      <c r="S278" s="171"/>
      <c r="T278" s="171"/>
      <c r="U278" s="171"/>
      <c r="V278" s="171"/>
      <c r="W278" s="171"/>
      <c r="X278" s="171"/>
      <c r="Y278" s="171"/>
      <c r="Z278" s="171"/>
      <c r="AA278" s="171"/>
      <c r="AB278" s="171"/>
      <c r="AC278" s="171"/>
      <c r="AD278" s="171"/>
      <c r="AE278" s="171"/>
      <c r="AF278" s="171"/>
      <c r="AG278" s="171"/>
      <c r="AH278" s="171"/>
      <c r="AI278" s="171"/>
      <c r="AJ278" s="171"/>
      <c r="AK278" s="171"/>
      <c r="AL278" s="171"/>
      <c r="AM278" s="171"/>
      <c r="AN278" s="171"/>
      <c r="AO278" s="171"/>
      <c r="AP278" s="171"/>
      <c r="AQ278" s="171"/>
      <c r="AR278" s="171"/>
      <c r="AS278" s="171"/>
      <c r="AT278" s="171"/>
      <c r="AU278" s="171"/>
      <c r="AV278" s="171"/>
      <c r="AW278" s="171"/>
      <c r="AX278" s="171"/>
      <c r="AY278" s="171"/>
      <c r="AZ278" s="171"/>
      <c r="BA278" s="171"/>
      <c r="BB278" s="171"/>
      <c r="BC278" s="171"/>
      <c r="BD278" s="171"/>
    </row>
    <row r="279" spans="8:56" x14ac:dyDescent="0.2">
      <c r="H279" s="182"/>
      <c r="I279" s="182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1"/>
      <c r="AA279" s="171"/>
      <c r="AB279" s="171"/>
      <c r="AC279" s="171"/>
      <c r="AD279" s="171"/>
      <c r="AE279" s="171"/>
      <c r="AF279" s="171"/>
      <c r="AG279" s="171"/>
      <c r="AH279" s="171"/>
      <c r="AI279" s="171"/>
      <c r="AJ279" s="171"/>
      <c r="AK279" s="171"/>
      <c r="AL279" s="171"/>
      <c r="AM279" s="171"/>
      <c r="AN279" s="171"/>
      <c r="AO279" s="171"/>
      <c r="AP279" s="171"/>
      <c r="AQ279" s="171"/>
      <c r="AR279" s="171"/>
      <c r="AS279" s="171"/>
      <c r="AT279" s="171"/>
      <c r="AU279" s="171"/>
      <c r="AV279" s="171"/>
      <c r="AW279" s="171"/>
      <c r="AX279" s="171"/>
      <c r="AY279" s="171"/>
      <c r="AZ279" s="171"/>
      <c r="BA279" s="171"/>
      <c r="BB279" s="171"/>
      <c r="BC279" s="171"/>
      <c r="BD279" s="171"/>
    </row>
    <row r="280" spans="8:56" x14ac:dyDescent="0.2">
      <c r="H280" s="182"/>
      <c r="I280" s="182"/>
      <c r="P280" s="171"/>
      <c r="Q280" s="171"/>
      <c r="R280" s="171"/>
      <c r="S280" s="171"/>
      <c r="T280" s="171"/>
      <c r="U280" s="171"/>
      <c r="V280" s="171"/>
      <c r="W280" s="171"/>
      <c r="X280" s="171"/>
      <c r="Y280" s="171"/>
      <c r="Z280" s="171"/>
      <c r="AA280" s="171"/>
      <c r="AB280" s="171"/>
      <c r="AC280" s="171"/>
      <c r="AD280" s="171"/>
      <c r="AE280" s="171"/>
      <c r="AF280" s="171"/>
      <c r="AG280" s="171"/>
      <c r="AH280" s="171"/>
      <c r="AI280" s="171"/>
      <c r="AJ280" s="171"/>
      <c r="AK280" s="171"/>
      <c r="AL280" s="171"/>
      <c r="AM280" s="171"/>
      <c r="AN280" s="171"/>
      <c r="AO280" s="171"/>
      <c r="AP280" s="171"/>
      <c r="AQ280" s="171"/>
      <c r="AR280" s="171"/>
      <c r="AS280" s="171"/>
      <c r="AT280" s="171"/>
      <c r="AU280" s="171"/>
      <c r="AV280" s="171"/>
      <c r="AW280" s="171"/>
      <c r="AX280" s="171"/>
      <c r="AY280" s="171"/>
      <c r="AZ280" s="171"/>
      <c r="BA280" s="171"/>
      <c r="BB280" s="171"/>
      <c r="BC280" s="171"/>
      <c r="BD280" s="171"/>
    </row>
    <row r="281" spans="8:56" x14ac:dyDescent="0.2">
      <c r="H281" s="182"/>
      <c r="I281" s="182"/>
      <c r="P281" s="171"/>
      <c r="Q281" s="171"/>
      <c r="R281" s="171"/>
      <c r="S281" s="171"/>
      <c r="T281" s="171"/>
      <c r="U281" s="171"/>
      <c r="V281" s="171"/>
      <c r="W281" s="171"/>
      <c r="X281" s="171"/>
      <c r="Y281" s="171"/>
      <c r="Z281" s="171"/>
      <c r="AA281" s="171"/>
      <c r="AB281" s="171"/>
      <c r="AC281" s="171"/>
      <c r="AD281" s="171"/>
      <c r="AE281" s="171"/>
      <c r="AF281" s="171"/>
      <c r="AG281" s="171"/>
      <c r="AH281" s="171"/>
      <c r="AI281" s="171"/>
      <c r="AJ281" s="171"/>
      <c r="AK281" s="171"/>
      <c r="AL281" s="171"/>
      <c r="AM281" s="171"/>
      <c r="AN281" s="171"/>
      <c r="AO281" s="171"/>
      <c r="AP281" s="171"/>
      <c r="AQ281" s="171"/>
      <c r="AR281" s="171"/>
      <c r="AS281" s="171"/>
      <c r="AT281" s="171"/>
      <c r="AU281" s="171"/>
      <c r="AV281" s="171"/>
      <c r="AW281" s="171"/>
      <c r="AX281" s="171"/>
      <c r="AY281" s="171"/>
      <c r="AZ281" s="171"/>
      <c r="BA281" s="171"/>
      <c r="BB281" s="171"/>
      <c r="BC281" s="171"/>
      <c r="BD281" s="171"/>
    </row>
    <row r="282" spans="8:56" x14ac:dyDescent="0.2">
      <c r="H282" s="182"/>
      <c r="I282" s="182"/>
      <c r="P282" s="171"/>
      <c r="Q282" s="171"/>
      <c r="R282" s="171"/>
      <c r="S282" s="171"/>
      <c r="T282" s="171"/>
      <c r="U282" s="171"/>
      <c r="V282" s="171"/>
      <c r="W282" s="171"/>
      <c r="X282" s="171"/>
      <c r="Y282" s="171"/>
      <c r="Z282" s="171"/>
      <c r="AA282" s="171"/>
      <c r="AB282" s="171"/>
      <c r="AC282" s="171"/>
      <c r="AD282" s="171"/>
      <c r="AE282" s="171"/>
      <c r="AF282" s="171"/>
      <c r="AG282" s="171"/>
      <c r="AH282" s="171"/>
      <c r="AI282" s="171"/>
      <c r="AJ282" s="171"/>
      <c r="AK282" s="171"/>
      <c r="AL282" s="171"/>
      <c r="AM282" s="171"/>
      <c r="AN282" s="171"/>
      <c r="AO282" s="171"/>
      <c r="AP282" s="171"/>
      <c r="AQ282" s="171"/>
      <c r="AR282" s="171"/>
      <c r="AS282" s="171"/>
      <c r="AT282" s="171"/>
      <c r="AU282" s="171"/>
      <c r="AV282" s="171"/>
      <c r="AW282" s="171"/>
      <c r="AX282" s="171"/>
      <c r="AY282" s="171"/>
      <c r="AZ282" s="171"/>
      <c r="BA282" s="171"/>
      <c r="BB282" s="171"/>
      <c r="BC282" s="171"/>
      <c r="BD282" s="171"/>
    </row>
    <row r="283" spans="8:56" x14ac:dyDescent="0.2">
      <c r="H283" s="182"/>
      <c r="I283" s="182"/>
      <c r="P283" s="171"/>
      <c r="Q283" s="171"/>
      <c r="R283" s="171"/>
      <c r="S283" s="171"/>
      <c r="T283" s="171"/>
      <c r="U283" s="171"/>
      <c r="V283" s="171"/>
      <c r="W283" s="171"/>
      <c r="X283" s="171"/>
      <c r="Y283" s="171"/>
      <c r="Z283" s="171"/>
      <c r="AA283" s="171"/>
      <c r="AB283" s="171"/>
      <c r="AC283" s="171"/>
      <c r="AD283" s="171"/>
      <c r="AE283" s="171"/>
      <c r="AF283" s="171"/>
      <c r="AG283" s="171"/>
      <c r="AH283" s="171"/>
      <c r="AI283" s="171"/>
      <c r="AJ283" s="171"/>
      <c r="AK283" s="171"/>
      <c r="AL283" s="171"/>
      <c r="AM283" s="171"/>
      <c r="AN283" s="171"/>
      <c r="AO283" s="171"/>
      <c r="AP283" s="171"/>
      <c r="AQ283" s="171"/>
      <c r="AR283" s="171"/>
      <c r="AS283" s="171"/>
      <c r="AT283" s="171"/>
      <c r="AU283" s="171"/>
      <c r="AV283" s="171"/>
      <c r="AW283" s="171"/>
      <c r="AX283" s="171"/>
      <c r="AY283" s="171"/>
      <c r="AZ283" s="171"/>
      <c r="BA283" s="171"/>
      <c r="BB283" s="171"/>
      <c r="BC283" s="171"/>
      <c r="BD283" s="171"/>
    </row>
    <row r="284" spans="8:56" x14ac:dyDescent="0.2">
      <c r="H284" s="182"/>
      <c r="I284" s="182"/>
      <c r="P284" s="171"/>
      <c r="Q284" s="171"/>
      <c r="R284" s="171"/>
      <c r="S284" s="171"/>
      <c r="T284" s="171"/>
      <c r="U284" s="171"/>
      <c r="V284" s="171"/>
      <c r="W284" s="171"/>
      <c r="X284" s="171"/>
      <c r="Y284" s="171"/>
      <c r="Z284" s="171"/>
      <c r="AA284" s="171"/>
      <c r="AB284" s="171"/>
      <c r="AC284" s="171"/>
      <c r="AD284" s="171"/>
      <c r="AE284" s="171"/>
      <c r="AF284" s="171"/>
      <c r="AG284" s="171"/>
      <c r="AH284" s="171"/>
      <c r="AI284" s="171"/>
      <c r="AJ284" s="171"/>
      <c r="AK284" s="171"/>
      <c r="AL284" s="171"/>
      <c r="AM284" s="171"/>
      <c r="AN284" s="171"/>
      <c r="AO284" s="171"/>
      <c r="AP284" s="171"/>
      <c r="AQ284" s="171"/>
      <c r="AR284" s="171"/>
      <c r="AS284" s="171"/>
      <c r="AT284" s="171"/>
      <c r="AU284" s="171"/>
      <c r="AV284" s="171"/>
      <c r="AW284" s="171"/>
      <c r="AX284" s="171"/>
      <c r="AY284" s="171"/>
      <c r="AZ284" s="171"/>
      <c r="BA284" s="171"/>
      <c r="BB284" s="171"/>
      <c r="BC284" s="171"/>
      <c r="BD284" s="171"/>
    </row>
    <row r="285" spans="8:56" x14ac:dyDescent="0.2">
      <c r="H285" s="182"/>
      <c r="I285" s="182"/>
      <c r="P285" s="171"/>
      <c r="Q285" s="171"/>
      <c r="R285" s="171"/>
      <c r="S285" s="171"/>
      <c r="T285" s="171"/>
      <c r="U285" s="171"/>
      <c r="V285" s="171"/>
      <c r="W285" s="171"/>
      <c r="X285" s="171"/>
      <c r="Y285" s="171"/>
      <c r="Z285" s="171"/>
      <c r="AA285" s="171"/>
      <c r="AB285" s="171"/>
      <c r="AC285" s="171"/>
      <c r="AD285" s="171"/>
      <c r="AE285" s="171"/>
      <c r="AF285" s="171"/>
      <c r="AG285" s="171"/>
      <c r="AH285" s="171"/>
      <c r="AI285" s="171"/>
      <c r="AJ285" s="171"/>
      <c r="AK285" s="171"/>
      <c r="AL285" s="171"/>
      <c r="AM285" s="171"/>
      <c r="AN285" s="171"/>
      <c r="AO285" s="171"/>
      <c r="AP285" s="171"/>
      <c r="AQ285" s="171"/>
      <c r="AR285" s="171"/>
      <c r="AS285" s="171"/>
      <c r="AT285" s="171"/>
      <c r="AU285" s="171"/>
      <c r="AV285" s="171"/>
      <c r="AW285" s="171"/>
      <c r="AX285" s="171"/>
      <c r="AY285" s="171"/>
      <c r="AZ285" s="171"/>
      <c r="BA285" s="171"/>
      <c r="BB285" s="171"/>
      <c r="BC285" s="171"/>
      <c r="BD285" s="171"/>
    </row>
    <row r="286" spans="8:56" x14ac:dyDescent="0.2">
      <c r="H286" s="182"/>
      <c r="I286" s="182"/>
      <c r="P286" s="171"/>
      <c r="Q286" s="171"/>
      <c r="R286" s="171"/>
      <c r="S286" s="171"/>
      <c r="T286" s="171"/>
      <c r="U286" s="171"/>
      <c r="V286" s="171"/>
      <c r="W286" s="171"/>
      <c r="X286" s="171"/>
      <c r="Y286" s="171"/>
      <c r="Z286" s="171"/>
      <c r="AA286" s="171"/>
      <c r="AB286" s="171"/>
      <c r="AC286" s="171"/>
      <c r="AD286" s="171"/>
      <c r="AE286" s="171"/>
      <c r="AF286" s="171"/>
      <c r="AG286" s="171"/>
      <c r="AH286" s="171"/>
      <c r="AI286" s="171"/>
      <c r="AJ286" s="171"/>
      <c r="AK286" s="171"/>
      <c r="AL286" s="171"/>
      <c r="AM286" s="171"/>
      <c r="AN286" s="171"/>
      <c r="AO286" s="171"/>
      <c r="AP286" s="171"/>
      <c r="AQ286" s="171"/>
      <c r="AR286" s="171"/>
      <c r="AS286" s="171"/>
      <c r="AT286" s="171"/>
      <c r="AU286" s="171"/>
      <c r="AV286" s="171"/>
      <c r="AW286" s="171"/>
      <c r="AX286" s="171"/>
      <c r="AY286" s="171"/>
      <c r="AZ286" s="171"/>
      <c r="BA286" s="171"/>
      <c r="BB286" s="171"/>
      <c r="BC286" s="171"/>
      <c r="BD286" s="171"/>
    </row>
    <row r="287" spans="8:56" x14ac:dyDescent="0.2">
      <c r="H287" s="182"/>
      <c r="I287" s="182"/>
      <c r="P287" s="171"/>
      <c r="Q287" s="171"/>
      <c r="R287" s="171"/>
      <c r="S287" s="171"/>
      <c r="T287" s="171"/>
      <c r="U287" s="171"/>
      <c r="V287" s="171"/>
      <c r="W287" s="171"/>
      <c r="X287" s="171"/>
      <c r="Y287" s="171"/>
      <c r="Z287" s="171"/>
      <c r="AA287" s="171"/>
      <c r="AB287" s="171"/>
      <c r="AC287" s="171"/>
      <c r="AD287" s="171"/>
      <c r="AE287" s="171"/>
      <c r="AF287" s="171"/>
      <c r="AG287" s="171"/>
      <c r="AH287" s="171"/>
      <c r="AI287" s="171"/>
      <c r="AJ287" s="171"/>
      <c r="AK287" s="171"/>
      <c r="AL287" s="171"/>
      <c r="AM287" s="171"/>
      <c r="AN287" s="171"/>
      <c r="AO287" s="171"/>
      <c r="AP287" s="171"/>
      <c r="AQ287" s="171"/>
      <c r="AR287" s="171"/>
      <c r="AS287" s="171"/>
      <c r="AT287" s="171"/>
      <c r="AU287" s="171"/>
      <c r="AV287" s="171"/>
      <c r="AW287" s="171"/>
      <c r="AX287" s="171"/>
      <c r="AY287" s="171"/>
      <c r="AZ287" s="171"/>
      <c r="BA287" s="171"/>
      <c r="BB287" s="171"/>
      <c r="BC287" s="171"/>
      <c r="BD287" s="171"/>
    </row>
    <row r="288" spans="8:56" x14ac:dyDescent="0.2">
      <c r="H288" s="182"/>
      <c r="I288" s="182"/>
      <c r="P288" s="171"/>
      <c r="Q288" s="171"/>
      <c r="R288" s="171"/>
      <c r="S288" s="171"/>
      <c r="T288" s="171"/>
      <c r="U288" s="171"/>
      <c r="V288" s="171"/>
      <c r="W288" s="171"/>
      <c r="X288" s="171"/>
      <c r="Y288" s="171"/>
      <c r="Z288" s="171"/>
      <c r="AA288" s="171"/>
      <c r="AB288" s="171"/>
      <c r="AC288" s="171"/>
      <c r="AD288" s="171"/>
      <c r="AE288" s="171"/>
      <c r="AF288" s="171"/>
      <c r="AG288" s="171"/>
      <c r="AH288" s="171"/>
      <c r="AI288" s="171"/>
      <c r="AJ288" s="171"/>
      <c r="AK288" s="171"/>
      <c r="AL288" s="171"/>
      <c r="AM288" s="171"/>
      <c r="AN288" s="171"/>
      <c r="AO288" s="171"/>
      <c r="AP288" s="171"/>
      <c r="AQ288" s="171"/>
      <c r="AR288" s="171"/>
      <c r="AS288" s="171"/>
      <c r="AT288" s="171"/>
      <c r="AU288" s="171"/>
      <c r="AV288" s="171"/>
      <c r="AW288" s="171"/>
      <c r="AX288" s="171"/>
      <c r="AY288" s="171"/>
      <c r="AZ288" s="171"/>
      <c r="BA288" s="171"/>
      <c r="BB288" s="171"/>
      <c r="BC288" s="171"/>
      <c r="BD288" s="171"/>
    </row>
    <row r="289" spans="8:56" x14ac:dyDescent="0.2">
      <c r="H289" s="182"/>
      <c r="I289" s="182"/>
      <c r="P289" s="171"/>
      <c r="Q289" s="171"/>
      <c r="R289" s="171"/>
      <c r="S289" s="171"/>
      <c r="T289" s="171"/>
      <c r="U289" s="171"/>
      <c r="V289" s="171"/>
      <c r="W289" s="171"/>
      <c r="X289" s="171"/>
      <c r="Y289" s="171"/>
      <c r="Z289" s="171"/>
      <c r="AA289" s="171"/>
      <c r="AB289" s="171"/>
      <c r="AC289" s="171"/>
      <c r="AD289" s="171"/>
      <c r="AE289" s="171"/>
      <c r="AF289" s="171"/>
      <c r="AG289" s="171"/>
      <c r="AH289" s="171"/>
      <c r="AI289" s="171"/>
      <c r="AJ289" s="171"/>
      <c r="AK289" s="171"/>
      <c r="AL289" s="171"/>
      <c r="AM289" s="171"/>
      <c r="AN289" s="171"/>
      <c r="AO289" s="171"/>
      <c r="AP289" s="171"/>
      <c r="AQ289" s="171"/>
      <c r="AR289" s="171"/>
      <c r="AS289" s="171"/>
      <c r="AT289" s="171"/>
      <c r="AU289" s="171"/>
      <c r="AV289" s="171"/>
      <c r="AW289" s="171"/>
      <c r="AX289" s="171"/>
      <c r="AY289" s="171"/>
      <c r="AZ289" s="171"/>
      <c r="BA289" s="171"/>
      <c r="BB289" s="171"/>
      <c r="BC289" s="171"/>
      <c r="BD289" s="171"/>
    </row>
    <row r="290" spans="8:56" x14ac:dyDescent="0.2">
      <c r="H290" s="182"/>
      <c r="I290" s="182"/>
      <c r="P290" s="171"/>
      <c r="Q290" s="171"/>
      <c r="R290" s="171"/>
      <c r="S290" s="171"/>
      <c r="T290" s="171"/>
      <c r="U290" s="171"/>
      <c r="V290" s="171"/>
      <c r="W290" s="171"/>
      <c r="X290" s="171"/>
      <c r="Y290" s="171"/>
      <c r="Z290" s="171"/>
      <c r="AA290" s="171"/>
      <c r="AB290" s="171"/>
      <c r="AC290" s="171"/>
      <c r="AD290" s="171"/>
      <c r="AE290" s="171"/>
      <c r="AF290" s="171"/>
      <c r="AG290" s="171"/>
      <c r="AH290" s="171"/>
      <c r="AI290" s="171"/>
      <c r="AJ290" s="171"/>
      <c r="AK290" s="171"/>
      <c r="AL290" s="171"/>
      <c r="AM290" s="171"/>
      <c r="AN290" s="171"/>
      <c r="AO290" s="171"/>
      <c r="AP290" s="171"/>
      <c r="AQ290" s="171"/>
      <c r="AR290" s="171"/>
      <c r="AS290" s="171"/>
      <c r="AT290" s="171"/>
      <c r="AU290" s="171"/>
      <c r="AV290" s="171"/>
      <c r="AW290" s="171"/>
      <c r="AX290" s="171"/>
      <c r="AY290" s="171"/>
      <c r="AZ290" s="171"/>
      <c r="BA290" s="171"/>
      <c r="BB290" s="171"/>
      <c r="BC290" s="171"/>
      <c r="BD290" s="171"/>
    </row>
    <row r="291" spans="8:56" x14ac:dyDescent="0.2">
      <c r="H291" s="182"/>
      <c r="I291" s="182"/>
      <c r="P291" s="171"/>
      <c r="Q291" s="171"/>
      <c r="R291" s="171"/>
      <c r="S291" s="171"/>
      <c r="T291" s="171"/>
      <c r="U291" s="171"/>
      <c r="V291" s="171"/>
      <c r="W291" s="171"/>
      <c r="X291" s="171"/>
      <c r="Y291" s="171"/>
      <c r="Z291" s="171"/>
      <c r="AA291" s="171"/>
      <c r="AB291" s="171"/>
      <c r="AC291" s="171"/>
      <c r="AD291" s="171"/>
      <c r="AE291" s="171"/>
      <c r="AF291" s="171"/>
      <c r="AG291" s="171"/>
      <c r="AH291" s="171"/>
      <c r="AI291" s="171"/>
      <c r="AJ291" s="171"/>
      <c r="AK291" s="171"/>
      <c r="AL291" s="171"/>
      <c r="AM291" s="171"/>
      <c r="AN291" s="171"/>
      <c r="AO291" s="171"/>
      <c r="AP291" s="171"/>
      <c r="AQ291" s="171"/>
      <c r="AR291" s="171"/>
      <c r="AS291" s="171"/>
      <c r="AT291" s="171"/>
      <c r="AU291" s="171"/>
      <c r="AV291" s="171"/>
      <c r="AW291" s="171"/>
      <c r="AX291" s="171"/>
      <c r="AY291" s="171"/>
      <c r="AZ291" s="171"/>
      <c r="BA291" s="171"/>
      <c r="BB291" s="171"/>
      <c r="BC291" s="171"/>
      <c r="BD291" s="171"/>
    </row>
    <row r="292" spans="8:56" x14ac:dyDescent="0.2">
      <c r="H292" s="182"/>
      <c r="I292" s="182"/>
      <c r="P292" s="171"/>
      <c r="Q292" s="171"/>
      <c r="R292" s="171"/>
      <c r="S292" s="171"/>
      <c r="T292" s="171"/>
      <c r="U292" s="171"/>
      <c r="V292" s="171"/>
      <c r="W292" s="171"/>
      <c r="X292" s="171"/>
      <c r="Y292" s="171"/>
      <c r="Z292" s="171"/>
      <c r="AA292" s="171"/>
      <c r="AB292" s="171"/>
      <c r="AC292" s="171"/>
      <c r="AD292" s="171"/>
      <c r="AE292" s="171"/>
      <c r="AF292" s="171"/>
      <c r="AG292" s="171"/>
      <c r="AH292" s="171"/>
      <c r="AI292" s="171"/>
      <c r="AJ292" s="171"/>
      <c r="AK292" s="171"/>
      <c r="AL292" s="171"/>
      <c r="AM292" s="171"/>
      <c r="AN292" s="171"/>
      <c r="AO292" s="171"/>
      <c r="AP292" s="171"/>
      <c r="AQ292" s="171"/>
      <c r="AR292" s="171"/>
      <c r="AS292" s="171"/>
      <c r="AT292" s="171"/>
      <c r="AU292" s="171"/>
      <c r="AV292" s="171"/>
      <c r="AW292" s="171"/>
      <c r="AX292" s="171"/>
      <c r="AY292" s="171"/>
      <c r="AZ292" s="171"/>
      <c r="BA292" s="171"/>
      <c r="BB292" s="171"/>
      <c r="BC292" s="171"/>
      <c r="BD292" s="171"/>
    </row>
    <row r="293" spans="8:56" x14ac:dyDescent="0.2">
      <c r="H293" s="182"/>
      <c r="I293" s="182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  <c r="Z293" s="171"/>
      <c r="AA293" s="171"/>
      <c r="AB293" s="171"/>
      <c r="AC293" s="171"/>
      <c r="AD293" s="171"/>
      <c r="AE293" s="171"/>
      <c r="AF293" s="171"/>
      <c r="AG293" s="171"/>
      <c r="AH293" s="171"/>
      <c r="AI293" s="171"/>
      <c r="AJ293" s="171"/>
      <c r="AK293" s="171"/>
      <c r="AL293" s="171"/>
      <c r="AM293" s="171"/>
      <c r="AN293" s="171"/>
      <c r="AO293" s="171"/>
      <c r="AP293" s="171"/>
      <c r="AQ293" s="171"/>
      <c r="AR293" s="171"/>
      <c r="AS293" s="171"/>
      <c r="AT293" s="171"/>
      <c r="AU293" s="171"/>
      <c r="AV293" s="171"/>
      <c r="AW293" s="171"/>
      <c r="AX293" s="171"/>
      <c r="AY293" s="171"/>
      <c r="AZ293" s="171"/>
      <c r="BA293" s="171"/>
      <c r="BB293" s="171"/>
      <c r="BC293" s="171"/>
      <c r="BD293" s="171"/>
    </row>
    <row r="294" spans="8:56" x14ac:dyDescent="0.2">
      <c r="H294" s="182"/>
      <c r="I294" s="182"/>
      <c r="P294" s="171"/>
      <c r="Q294" s="171"/>
      <c r="R294" s="171"/>
      <c r="S294" s="171"/>
      <c r="T294" s="171"/>
      <c r="U294" s="171"/>
      <c r="V294" s="171"/>
      <c r="W294" s="171"/>
      <c r="X294" s="171"/>
      <c r="Y294" s="171"/>
      <c r="Z294" s="171"/>
      <c r="AA294" s="171"/>
      <c r="AB294" s="171"/>
      <c r="AC294" s="171"/>
      <c r="AD294" s="171"/>
      <c r="AE294" s="171"/>
      <c r="AF294" s="171"/>
      <c r="AG294" s="171"/>
      <c r="AH294" s="171"/>
      <c r="AI294" s="171"/>
      <c r="AJ294" s="171"/>
      <c r="AK294" s="171"/>
      <c r="AL294" s="171"/>
      <c r="AM294" s="171"/>
      <c r="AN294" s="171"/>
      <c r="AO294" s="171"/>
      <c r="AP294" s="171"/>
      <c r="AQ294" s="171"/>
      <c r="AR294" s="171"/>
      <c r="AS294" s="171"/>
      <c r="AT294" s="171"/>
      <c r="AU294" s="171"/>
      <c r="AV294" s="171"/>
      <c r="AW294" s="171"/>
      <c r="AX294" s="171"/>
      <c r="AY294" s="171"/>
      <c r="AZ294" s="171"/>
      <c r="BA294" s="171"/>
      <c r="BB294" s="171"/>
      <c r="BC294" s="171"/>
      <c r="BD294" s="171"/>
    </row>
    <row r="295" spans="8:56" x14ac:dyDescent="0.2">
      <c r="H295" s="182"/>
      <c r="I295" s="182"/>
      <c r="P295" s="171"/>
      <c r="Q295" s="171"/>
      <c r="R295" s="171"/>
      <c r="S295" s="171"/>
      <c r="T295" s="171"/>
      <c r="U295" s="171"/>
      <c r="V295" s="171"/>
      <c r="W295" s="171"/>
      <c r="X295" s="171"/>
      <c r="Y295" s="171"/>
      <c r="Z295" s="171"/>
      <c r="AA295" s="171"/>
      <c r="AB295" s="171"/>
      <c r="AC295" s="171"/>
      <c r="AD295" s="171"/>
      <c r="AE295" s="171"/>
      <c r="AF295" s="171"/>
      <c r="AG295" s="171"/>
      <c r="AH295" s="171"/>
      <c r="AI295" s="171"/>
      <c r="AJ295" s="171"/>
      <c r="AK295" s="171"/>
      <c r="AL295" s="171"/>
      <c r="AM295" s="171"/>
      <c r="AN295" s="171"/>
      <c r="AO295" s="171"/>
      <c r="AP295" s="171"/>
      <c r="AQ295" s="171"/>
      <c r="AR295" s="171"/>
      <c r="AS295" s="171"/>
      <c r="AT295" s="171"/>
      <c r="AU295" s="171"/>
      <c r="AV295" s="171"/>
      <c r="AW295" s="171"/>
      <c r="AX295" s="171"/>
      <c r="AY295" s="171"/>
      <c r="AZ295" s="171"/>
      <c r="BA295" s="171"/>
      <c r="BB295" s="171"/>
      <c r="BC295" s="171"/>
      <c r="BD295" s="171"/>
    </row>
    <row r="296" spans="8:56" x14ac:dyDescent="0.2">
      <c r="H296" s="182"/>
      <c r="I296" s="182"/>
      <c r="P296" s="171"/>
      <c r="Q296" s="171"/>
      <c r="R296" s="171"/>
      <c r="S296" s="171"/>
      <c r="T296" s="171"/>
      <c r="U296" s="171"/>
      <c r="V296" s="171"/>
      <c r="W296" s="171"/>
      <c r="X296" s="171"/>
      <c r="Y296" s="171"/>
      <c r="Z296" s="171"/>
      <c r="AA296" s="171"/>
      <c r="AB296" s="171"/>
      <c r="AC296" s="171"/>
      <c r="AD296" s="171"/>
      <c r="AE296" s="171"/>
      <c r="AF296" s="171"/>
      <c r="AG296" s="171"/>
      <c r="AH296" s="171"/>
      <c r="AI296" s="171"/>
      <c r="AJ296" s="171"/>
      <c r="AK296" s="171"/>
      <c r="AL296" s="171"/>
      <c r="AM296" s="171"/>
      <c r="AN296" s="171"/>
      <c r="AO296" s="171"/>
      <c r="AP296" s="171"/>
      <c r="AQ296" s="171"/>
      <c r="AR296" s="171"/>
      <c r="AS296" s="171"/>
      <c r="AT296" s="171"/>
      <c r="AU296" s="171"/>
      <c r="AV296" s="171"/>
      <c r="AW296" s="171"/>
      <c r="AX296" s="171"/>
      <c r="AY296" s="171"/>
      <c r="AZ296" s="171"/>
      <c r="BA296" s="171"/>
      <c r="BB296" s="171"/>
      <c r="BC296" s="171"/>
      <c r="BD296" s="171"/>
    </row>
    <row r="297" spans="8:56" x14ac:dyDescent="0.2">
      <c r="H297" s="182"/>
      <c r="I297" s="182"/>
      <c r="P297" s="171"/>
      <c r="Q297" s="171"/>
      <c r="R297" s="171"/>
      <c r="S297" s="171"/>
      <c r="T297" s="171"/>
      <c r="U297" s="171"/>
      <c r="V297" s="171"/>
      <c r="W297" s="171"/>
      <c r="X297" s="171"/>
      <c r="Y297" s="171"/>
      <c r="Z297" s="171"/>
      <c r="AA297" s="171"/>
      <c r="AB297" s="171"/>
      <c r="AC297" s="171"/>
      <c r="AD297" s="171"/>
      <c r="AE297" s="171"/>
      <c r="AF297" s="171"/>
      <c r="AG297" s="171"/>
      <c r="AH297" s="171"/>
      <c r="AI297" s="171"/>
      <c r="AJ297" s="171"/>
      <c r="AK297" s="171"/>
      <c r="AL297" s="171"/>
      <c r="AM297" s="171"/>
      <c r="AN297" s="171"/>
      <c r="AO297" s="171"/>
      <c r="AP297" s="171"/>
      <c r="AQ297" s="171"/>
      <c r="AR297" s="171"/>
      <c r="AS297" s="171"/>
      <c r="AT297" s="171"/>
      <c r="AU297" s="171"/>
      <c r="AV297" s="171"/>
      <c r="AW297" s="171"/>
      <c r="AX297" s="171"/>
      <c r="AY297" s="171"/>
      <c r="AZ297" s="171"/>
      <c r="BA297" s="171"/>
      <c r="BB297" s="171"/>
      <c r="BC297" s="171"/>
      <c r="BD297" s="171"/>
    </row>
    <row r="298" spans="8:56" x14ac:dyDescent="0.2">
      <c r="H298" s="182"/>
      <c r="I298" s="182"/>
      <c r="P298" s="171"/>
      <c r="Q298" s="171"/>
      <c r="R298" s="171"/>
      <c r="S298" s="171"/>
      <c r="T298" s="171"/>
      <c r="U298" s="171"/>
      <c r="V298" s="171"/>
      <c r="W298" s="171"/>
      <c r="X298" s="171"/>
      <c r="Y298" s="171"/>
      <c r="Z298" s="171"/>
      <c r="AA298" s="171"/>
      <c r="AB298" s="171"/>
      <c r="AC298" s="171"/>
      <c r="AD298" s="171"/>
      <c r="AE298" s="171"/>
      <c r="AF298" s="171"/>
      <c r="AG298" s="171"/>
      <c r="AH298" s="171"/>
      <c r="AI298" s="171"/>
      <c r="AJ298" s="171"/>
      <c r="AK298" s="171"/>
      <c r="AL298" s="171"/>
      <c r="AM298" s="171"/>
      <c r="AN298" s="171"/>
      <c r="AO298" s="171"/>
      <c r="AP298" s="171"/>
      <c r="AQ298" s="171"/>
      <c r="AR298" s="171"/>
      <c r="AS298" s="171"/>
      <c r="AT298" s="171"/>
      <c r="AU298" s="171"/>
      <c r="AV298" s="171"/>
      <c r="AW298" s="171"/>
      <c r="AX298" s="171"/>
      <c r="AY298" s="171"/>
      <c r="AZ298" s="171"/>
      <c r="BA298" s="171"/>
      <c r="BB298" s="171"/>
      <c r="BC298" s="171"/>
      <c r="BD298" s="171"/>
    </row>
    <row r="299" spans="8:56" x14ac:dyDescent="0.2">
      <c r="H299" s="182"/>
      <c r="I299" s="182"/>
      <c r="P299" s="171"/>
      <c r="Q299" s="171"/>
      <c r="R299" s="171"/>
      <c r="S299" s="171"/>
      <c r="T299" s="171"/>
      <c r="U299" s="171"/>
      <c r="V299" s="171"/>
      <c r="W299" s="171"/>
      <c r="X299" s="171"/>
      <c r="Y299" s="171"/>
      <c r="Z299" s="171"/>
      <c r="AA299" s="171"/>
      <c r="AB299" s="171"/>
      <c r="AC299" s="171"/>
      <c r="AD299" s="171"/>
      <c r="AE299" s="171"/>
      <c r="AF299" s="171"/>
      <c r="AG299" s="171"/>
      <c r="AH299" s="171"/>
      <c r="AI299" s="171"/>
      <c r="AJ299" s="171"/>
      <c r="AK299" s="171"/>
      <c r="AL299" s="171"/>
      <c r="AM299" s="171"/>
      <c r="AN299" s="171"/>
      <c r="AO299" s="171"/>
      <c r="AP299" s="171"/>
      <c r="AQ299" s="171"/>
      <c r="AR299" s="171"/>
      <c r="AS299" s="171"/>
      <c r="AT299" s="171"/>
      <c r="AU299" s="171"/>
      <c r="AV299" s="171"/>
      <c r="AW299" s="171"/>
      <c r="AX299" s="171"/>
      <c r="AY299" s="171"/>
      <c r="AZ299" s="171"/>
      <c r="BA299" s="171"/>
      <c r="BB299" s="171"/>
      <c r="BC299" s="171"/>
      <c r="BD299" s="171"/>
    </row>
    <row r="300" spans="8:56" x14ac:dyDescent="0.2">
      <c r="H300" s="182"/>
      <c r="I300" s="182"/>
      <c r="P300" s="171"/>
      <c r="Q300" s="171"/>
      <c r="R300" s="171"/>
      <c r="S300" s="171"/>
      <c r="T300" s="171"/>
      <c r="U300" s="171"/>
      <c r="V300" s="171"/>
      <c r="W300" s="171"/>
      <c r="X300" s="171"/>
      <c r="Y300" s="171"/>
      <c r="Z300" s="171"/>
      <c r="AA300" s="171"/>
      <c r="AB300" s="171"/>
      <c r="AC300" s="171"/>
      <c r="AD300" s="171"/>
      <c r="AE300" s="171"/>
      <c r="AF300" s="171"/>
      <c r="AG300" s="171"/>
      <c r="AH300" s="171"/>
      <c r="AI300" s="171"/>
      <c r="AJ300" s="171"/>
      <c r="AK300" s="171"/>
      <c r="AL300" s="171"/>
      <c r="AM300" s="171"/>
      <c r="AN300" s="171"/>
      <c r="AO300" s="171"/>
      <c r="AP300" s="171"/>
      <c r="AQ300" s="171"/>
      <c r="AR300" s="171"/>
      <c r="AS300" s="171"/>
      <c r="AT300" s="171"/>
      <c r="AU300" s="171"/>
      <c r="AV300" s="171"/>
      <c r="AW300" s="171"/>
      <c r="AX300" s="171"/>
      <c r="AY300" s="171"/>
      <c r="AZ300" s="171"/>
      <c r="BA300" s="171"/>
      <c r="BB300" s="171"/>
      <c r="BC300" s="171"/>
      <c r="BD300" s="171"/>
    </row>
    <row r="301" spans="8:56" x14ac:dyDescent="0.2">
      <c r="H301" s="182"/>
      <c r="I301" s="182"/>
      <c r="P301" s="171"/>
      <c r="Q301" s="171"/>
      <c r="R301" s="171"/>
      <c r="S301" s="171"/>
      <c r="T301" s="171"/>
      <c r="U301" s="171"/>
      <c r="V301" s="171"/>
      <c r="W301" s="171"/>
      <c r="X301" s="171"/>
      <c r="Y301" s="171"/>
      <c r="Z301" s="171"/>
      <c r="AA301" s="171"/>
      <c r="AB301" s="171"/>
      <c r="AC301" s="171"/>
      <c r="AD301" s="171"/>
      <c r="AE301" s="171"/>
      <c r="AF301" s="171"/>
      <c r="AG301" s="171"/>
      <c r="AH301" s="171"/>
      <c r="AI301" s="171"/>
      <c r="AJ301" s="171"/>
      <c r="AK301" s="171"/>
      <c r="AL301" s="171"/>
      <c r="AM301" s="171"/>
      <c r="AN301" s="171"/>
      <c r="AO301" s="171"/>
      <c r="AP301" s="171"/>
      <c r="AQ301" s="171"/>
      <c r="AR301" s="171"/>
      <c r="AS301" s="171"/>
      <c r="AT301" s="171"/>
      <c r="AU301" s="171"/>
      <c r="AV301" s="171"/>
      <c r="AW301" s="171"/>
      <c r="AX301" s="171"/>
      <c r="AY301" s="171"/>
      <c r="AZ301" s="171"/>
      <c r="BA301" s="171"/>
      <c r="BB301" s="171"/>
      <c r="BC301" s="171"/>
      <c r="BD301" s="171"/>
    </row>
    <row r="302" spans="8:56" x14ac:dyDescent="0.2">
      <c r="H302" s="182"/>
      <c r="I302" s="182"/>
      <c r="P302" s="171"/>
      <c r="Q302" s="171"/>
      <c r="R302" s="171"/>
      <c r="S302" s="171"/>
      <c r="T302" s="171"/>
      <c r="U302" s="171"/>
      <c r="V302" s="171"/>
      <c r="W302" s="171"/>
      <c r="X302" s="171"/>
      <c r="Y302" s="171"/>
      <c r="Z302" s="171"/>
      <c r="AA302" s="171"/>
      <c r="AB302" s="171"/>
      <c r="AC302" s="171"/>
      <c r="AD302" s="171"/>
      <c r="AE302" s="171"/>
      <c r="AF302" s="171"/>
      <c r="AG302" s="171"/>
      <c r="AH302" s="171"/>
      <c r="AI302" s="171"/>
      <c r="AJ302" s="171"/>
      <c r="AK302" s="171"/>
      <c r="AL302" s="171"/>
      <c r="AM302" s="171"/>
      <c r="AN302" s="171"/>
      <c r="AO302" s="171"/>
      <c r="AP302" s="171"/>
      <c r="AQ302" s="171"/>
      <c r="AR302" s="171"/>
      <c r="AS302" s="171"/>
      <c r="AT302" s="171"/>
      <c r="AU302" s="171"/>
      <c r="AV302" s="171"/>
      <c r="AW302" s="171"/>
      <c r="AX302" s="171"/>
      <c r="AY302" s="171"/>
      <c r="AZ302" s="171"/>
      <c r="BA302" s="171"/>
      <c r="BB302" s="171"/>
      <c r="BC302" s="171"/>
      <c r="BD302" s="171"/>
    </row>
    <row r="303" spans="8:56" x14ac:dyDescent="0.2">
      <c r="H303" s="182"/>
      <c r="I303" s="182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1"/>
      <c r="AA303" s="171"/>
      <c r="AB303" s="171"/>
      <c r="AC303" s="171"/>
      <c r="AD303" s="171"/>
      <c r="AE303" s="171"/>
      <c r="AF303" s="171"/>
      <c r="AG303" s="171"/>
      <c r="AH303" s="171"/>
      <c r="AI303" s="171"/>
      <c r="AJ303" s="171"/>
      <c r="AK303" s="171"/>
      <c r="AL303" s="171"/>
      <c r="AM303" s="171"/>
      <c r="AN303" s="171"/>
      <c r="AO303" s="171"/>
      <c r="AP303" s="171"/>
      <c r="AQ303" s="171"/>
      <c r="AR303" s="171"/>
      <c r="AS303" s="171"/>
      <c r="AT303" s="171"/>
      <c r="AU303" s="171"/>
      <c r="AV303" s="171"/>
      <c r="AW303" s="171"/>
      <c r="AX303" s="171"/>
      <c r="AY303" s="171"/>
      <c r="AZ303" s="171"/>
      <c r="BA303" s="171"/>
      <c r="BB303" s="171"/>
      <c r="BC303" s="171"/>
      <c r="BD303" s="171"/>
    </row>
    <row r="304" spans="8:56" x14ac:dyDescent="0.2">
      <c r="H304" s="182"/>
      <c r="I304" s="182"/>
      <c r="P304" s="171"/>
      <c r="Q304" s="171"/>
      <c r="R304" s="171"/>
      <c r="S304" s="171"/>
      <c r="T304" s="171"/>
      <c r="U304" s="171"/>
      <c r="V304" s="171"/>
      <c r="W304" s="171"/>
      <c r="X304" s="171"/>
      <c r="Y304" s="171"/>
      <c r="Z304" s="171"/>
      <c r="AA304" s="171"/>
      <c r="AB304" s="171"/>
      <c r="AC304" s="171"/>
      <c r="AD304" s="171"/>
      <c r="AE304" s="171"/>
      <c r="AF304" s="171"/>
      <c r="AG304" s="171"/>
      <c r="AH304" s="171"/>
      <c r="AI304" s="171"/>
      <c r="AJ304" s="171"/>
      <c r="AK304" s="171"/>
      <c r="AL304" s="171"/>
      <c r="AM304" s="171"/>
      <c r="AN304" s="171"/>
      <c r="AO304" s="171"/>
      <c r="AP304" s="171"/>
      <c r="AQ304" s="171"/>
      <c r="AR304" s="171"/>
      <c r="AS304" s="171"/>
      <c r="AT304" s="171"/>
      <c r="AU304" s="171"/>
      <c r="AV304" s="171"/>
      <c r="AW304" s="171"/>
      <c r="AX304" s="171"/>
      <c r="AY304" s="171"/>
      <c r="AZ304" s="171"/>
      <c r="BA304" s="171"/>
      <c r="BB304" s="171"/>
      <c r="BC304" s="171"/>
      <c r="BD304" s="171"/>
    </row>
    <row r="305" spans="8:56" x14ac:dyDescent="0.2">
      <c r="H305" s="182"/>
      <c r="I305" s="182"/>
      <c r="P305" s="171"/>
      <c r="Q305" s="171"/>
      <c r="R305" s="171"/>
      <c r="S305" s="171"/>
      <c r="T305" s="171"/>
      <c r="U305" s="171"/>
      <c r="V305" s="171"/>
      <c r="W305" s="171"/>
      <c r="X305" s="171"/>
      <c r="Y305" s="171"/>
      <c r="Z305" s="171"/>
      <c r="AA305" s="171"/>
      <c r="AB305" s="171"/>
      <c r="AC305" s="171"/>
      <c r="AD305" s="171"/>
      <c r="AE305" s="171"/>
      <c r="AF305" s="171"/>
      <c r="AG305" s="171"/>
      <c r="AH305" s="171"/>
      <c r="AI305" s="171"/>
      <c r="AJ305" s="171"/>
      <c r="AK305" s="171"/>
      <c r="AL305" s="171"/>
      <c r="AM305" s="171"/>
      <c r="AN305" s="171"/>
      <c r="AO305" s="171"/>
      <c r="AP305" s="171"/>
      <c r="AQ305" s="171"/>
      <c r="AR305" s="171"/>
      <c r="AS305" s="171"/>
      <c r="AT305" s="171"/>
      <c r="AU305" s="171"/>
      <c r="AV305" s="171"/>
      <c r="AW305" s="171"/>
      <c r="AX305" s="171"/>
      <c r="AY305" s="171"/>
      <c r="AZ305" s="171"/>
      <c r="BA305" s="171"/>
      <c r="BB305" s="171"/>
      <c r="BC305" s="171"/>
      <c r="BD305" s="171"/>
    </row>
    <row r="306" spans="8:56" x14ac:dyDescent="0.2">
      <c r="H306" s="182"/>
      <c r="I306" s="182"/>
      <c r="P306" s="171"/>
      <c r="Q306" s="171"/>
      <c r="R306" s="171"/>
      <c r="S306" s="171"/>
      <c r="T306" s="171"/>
      <c r="U306" s="171"/>
      <c r="V306" s="171"/>
      <c r="W306" s="171"/>
      <c r="X306" s="171"/>
      <c r="Y306" s="171"/>
      <c r="Z306" s="171"/>
      <c r="AA306" s="171"/>
      <c r="AB306" s="171"/>
      <c r="AC306" s="171"/>
      <c r="AD306" s="171"/>
      <c r="AE306" s="171"/>
      <c r="AF306" s="171"/>
      <c r="AG306" s="171"/>
      <c r="AH306" s="171"/>
      <c r="AI306" s="171"/>
      <c r="AJ306" s="171"/>
      <c r="AK306" s="171"/>
      <c r="AL306" s="171"/>
      <c r="AM306" s="171"/>
      <c r="AN306" s="171"/>
      <c r="AO306" s="171"/>
      <c r="AP306" s="171"/>
      <c r="AQ306" s="171"/>
      <c r="AR306" s="171"/>
      <c r="AS306" s="171"/>
      <c r="AT306" s="171"/>
      <c r="AU306" s="171"/>
      <c r="AV306" s="171"/>
      <c r="AW306" s="171"/>
      <c r="AX306" s="171"/>
      <c r="AY306" s="171"/>
      <c r="AZ306" s="171"/>
      <c r="BA306" s="171"/>
      <c r="BB306" s="171"/>
      <c r="BC306" s="171"/>
      <c r="BD306" s="171"/>
    </row>
    <row r="307" spans="8:56" x14ac:dyDescent="0.2">
      <c r="H307" s="182"/>
      <c r="I307" s="182"/>
      <c r="P307" s="171"/>
      <c r="Q307" s="171"/>
      <c r="R307" s="171"/>
      <c r="S307" s="171"/>
      <c r="T307" s="171"/>
      <c r="U307" s="171"/>
      <c r="V307" s="171"/>
      <c r="W307" s="171"/>
      <c r="X307" s="171"/>
      <c r="Y307" s="171"/>
      <c r="Z307" s="171"/>
      <c r="AA307" s="171"/>
      <c r="AB307" s="171"/>
      <c r="AC307" s="171"/>
      <c r="AD307" s="171"/>
      <c r="AE307" s="171"/>
      <c r="AF307" s="171"/>
      <c r="AG307" s="171"/>
      <c r="AH307" s="171"/>
      <c r="AI307" s="171"/>
      <c r="AJ307" s="171"/>
      <c r="AK307" s="171"/>
      <c r="AL307" s="171"/>
      <c r="AM307" s="171"/>
      <c r="AN307" s="171"/>
      <c r="AO307" s="171"/>
      <c r="AP307" s="171"/>
      <c r="AQ307" s="171"/>
      <c r="AR307" s="171"/>
      <c r="AS307" s="171"/>
      <c r="AT307" s="171"/>
      <c r="AU307" s="171"/>
      <c r="AV307" s="171"/>
      <c r="AW307" s="171"/>
      <c r="AX307" s="171"/>
      <c r="AY307" s="171"/>
      <c r="AZ307" s="171"/>
      <c r="BA307" s="171"/>
      <c r="BB307" s="171"/>
      <c r="BC307" s="171"/>
      <c r="BD307" s="171"/>
    </row>
    <row r="308" spans="8:56" x14ac:dyDescent="0.2">
      <c r="H308" s="182"/>
      <c r="I308" s="182"/>
      <c r="P308" s="171"/>
      <c r="Q308" s="171"/>
      <c r="R308" s="171"/>
      <c r="S308" s="171"/>
      <c r="T308" s="171"/>
      <c r="U308" s="171"/>
      <c r="V308" s="171"/>
      <c r="W308" s="171"/>
      <c r="X308" s="171"/>
      <c r="Y308" s="171"/>
      <c r="Z308" s="171"/>
      <c r="AA308" s="171"/>
      <c r="AB308" s="171"/>
      <c r="AC308" s="171"/>
      <c r="AD308" s="171"/>
      <c r="AE308" s="171"/>
      <c r="AF308" s="171"/>
      <c r="AG308" s="171"/>
      <c r="AH308" s="171"/>
      <c r="AI308" s="171"/>
      <c r="AJ308" s="171"/>
      <c r="AK308" s="171"/>
      <c r="AL308" s="171"/>
      <c r="AM308" s="171"/>
      <c r="AN308" s="171"/>
      <c r="AO308" s="171"/>
      <c r="AP308" s="171"/>
      <c r="AQ308" s="171"/>
      <c r="AR308" s="171"/>
      <c r="AS308" s="171"/>
      <c r="AT308" s="171"/>
      <c r="AU308" s="171"/>
      <c r="AV308" s="171"/>
      <c r="AW308" s="171"/>
      <c r="AX308" s="171"/>
      <c r="AY308" s="171"/>
      <c r="AZ308" s="171"/>
      <c r="BA308" s="171"/>
      <c r="BB308" s="171"/>
      <c r="BC308" s="171"/>
      <c r="BD308" s="171"/>
    </row>
    <row r="309" spans="8:56" x14ac:dyDescent="0.2">
      <c r="H309" s="182"/>
      <c r="I309" s="182"/>
      <c r="P309" s="171"/>
      <c r="Q309" s="171"/>
      <c r="R309" s="171"/>
      <c r="S309" s="171"/>
      <c r="T309" s="171"/>
      <c r="U309" s="171"/>
      <c r="V309" s="171"/>
      <c r="W309" s="171"/>
      <c r="X309" s="171"/>
      <c r="Y309" s="171"/>
      <c r="Z309" s="171"/>
      <c r="AA309" s="171"/>
      <c r="AB309" s="171"/>
      <c r="AC309" s="171"/>
      <c r="AD309" s="171"/>
      <c r="AE309" s="171"/>
      <c r="AF309" s="171"/>
      <c r="AG309" s="171"/>
      <c r="AH309" s="171"/>
      <c r="AI309" s="171"/>
      <c r="AJ309" s="171"/>
      <c r="AK309" s="171"/>
      <c r="AL309" s="171"/>
      <c r="AM309" s="171"/>
      <c r="AN309" s="171"/>
      <c r="AO309" s="171"/>
      <c r="AP309" s="171"/>
      <c r="AQ309" s="171"/>
      <c r="AR309" s="171"/>
      <c r="AS309" s="171"/>
      <c r="AT309" s="171"/>
      <c r="AU309" s="171"/>
      <c r="AV309" s="171"/>
      <c r="AW309" s="171"/>
      <c r="AX309" s="171"/>
      <c r="AY309" s="171"/>
      <c r="AZ309" s="171"/>
      <c r="BA309" s="171"/>
      <c r="BB309" s="171"/>
      <c r="BC309" s="171"/>
      <c r="BD309" s="171"/>
    </row>
    <row r="310" spans="8:56" x14ac:dyDescent="0.2">
      <c r="H310" s="182"/>
      <c r="I310" s="182"/>
      <c r="P310" s="171"/>
      <c r="Q310" s="171"/>
      <c r="R310" s="171"/>
      <c r="S310" s="171"/>
      <c r="T310" s="171"/>
      <c r="U310" s="171"/>
      <c r="V310" s="171"/>
      <c r="W310" s="171"/>
      <c r="X310" s="171"/>
      <c r="Y310" s="171"/>
      <c r="Z310" s="171"/>
      <c r="AA310" s="171"/>
      <c r="AB310" s="171"/>
      <c r="AC310" s="171"/>
      <c r="AD310" s="171"/>
      <c r="AE310" s="171"/>
      <c r="AF310" s="171"/>
      <c r="AG310" s="171"/>
      <c r="AH310" s="171"/>
      <c r="AI310" s="171"/>
      <c r="AJ310" s="171"/>
      <c r="AK310" s="171"/>
      <c r="AL310" s="171"/>
      <c r="AM310" s="171"/>
      <c r="AN310" s="171"/>
      <c r="AO310" s="171"/>
      <c r="AP310" s="171"/>
      <c r="AQ310" s="171"/>
      <c r="AR310" s="171"/>
      <c r="AS310" s="171"/>
      <c r="AT310" s="171"/>
      <c r="AU310" s="171"/>
      <c r="AV310" s="171"/>
      <c r="AW310" s="171"/>
      <c r="AX310" s="171"/>
      <c r="AY310" s="171"/>
      <c r="AZ310" s="171"/>
      <c r="BA310" s="171"/>
      <c r="BB310" s="171"/>
      <c r="BC310" s="171"/>
      <c r="BD310" s="171"/>
    </row>
    <row r="311" spans="8:56" x14ac:dyDescent="0.2">
      <c r="H311" s="182"/>
      <c r="I311" s="182"/>
      <c r="P311" s="171"/>
      <c r="Q311" s="171"/>
      <c r="R311" s="171"/>
      <c r="S311" s="171"/>
      <c r="T311" s="171"/>
      <c r="U311" s="171"/>
      <c r="V311" s="171"/>
      <c r="W311" s="171"/>
      <c r="X311" s="171"/>
      <c r="Y311" s="171"/>
      <c r="Z311" s="171"/>
      <c r="AA311" s="171"/>
      <c r="AB311" s="171"/>
      <c r="AC311" s="171"/>
      <c r="AD311" s="171"/>
      <c r="AE311" s="171"/>
      <c r="AF311" s="171"/>
      <c r="AG311" s="171"/>
      <c r="AH311" s="171"/>
      <c r="AI311" s="171"/>
      <c r="AJ311" s="171"/>
      <c r="AK311" s="171"/>
      <c r="AL311" s="171"/>
      <c r="AM311" s="171"/>
      <c r="AN311" s="171"/>
      <c r="AO311" s="171"/>
      <c r="AP311" s="171"/>
      <c r="AQ311" s="171"/>
      <c r="AR311" s="171"/>
      <c r="AS311" s="171"/>
      <c r="AT311" s="171"/>
      <c r="AU311" s="171"/>
      <c r="AV311" s="171"/>
      <c r="AW311" s="171"/>
      <c r="AX311" s="171"/>
      <c r="AY311" s="171"/>
      <c r="AZ311" s="171"/>
      <c r="BA311" s="171"/>
      <c r="BB311" s="171"/>
      <c r="BC311" s="171"/>
      <c r="BD311" s="171"/>
    </row>
    <row r="312" spans="8:56" x14ac:dyDescent="0.2">
      <c r="H312" s="182"/>
      <c r="I312" s="182"/>
      <c r="P312" s="171"/>
      <c r="Q312" s="171"/>
      <c r="R312" s="171"/>
      <c r="S312" s="171"/>
      <c r="T312" s="171"/>
      <c r="U312" s="171"/>
      <c r="V312" s="171"/>
      <c r="W312" s="171"/>
      <c r="X312" s="171"/>
      <c r="Y312" s="171"/>
      <c r="Z312" s="171"/>
      <c r="AA312" s="171"/>
      <c r="AB312" s="171"/>
      <c r="AC312" s="171"/>
      <c r="AD312" s="171"/>
      <c r="AE312" s="171"/>
      <c r="AF312" s="171"/>
      <c r="AG312" s="171"/>
      <c r="AH312" s="171"/>
      <c r="AI312" s="171"/>
      <c r="AJ312" s="171"/>
      <c r="AK312" s="171"/>
      <c r="AL312" s="171"/>
      <c r="AM312" s="171"/>
      <c r="AN312" s="171"/>
      <c r="AO312" s="171"/>
      <c r="AP312" s="171"/>
      <c r="AQ312" s="171"/>
      <c r="AR312" s="171"/>
      <c r="AS312" s="171"/>
      <c r="AT312" s="171"/>
      <c r="AU312" s="171"/>
      <c r="AV312" s="171"/>
      <c r="AW312" s="171"/>
      <c r="AX312" s="171"/>
      <c r="AY312" s="171"/>
      <c r="AZ312" s="171"/>
      <c r="BA312" s="171"/>
      <c r="BB312" s="171"/>
      <c r="BC312" s="171"/>
      <c r="BD312" s="171"/>
    </row>
    <row r="313" spans="8:56" x14ac:dyDescent="0.2">
      <c r="H313" s="182"/>
      <c r="I313" s="182"/>
      <c r="P313" s="171"/>
      <c r="Q313" s="171"/>
      <c r="R313" s="171"/>
      <c r="S313" s="171"/>
      <c r="T313" s="171"/>
      <c r="U313" s="171"/>
      <c r="V313" s="171"/>
      <c r="W313" s="171"/>
      <c r="X313" s="171"/>
      <c r="Y313" s="171"/>
      <c r="Z313" s="171"/>
      <c r="AA313" s="171"/>
      <c r="AB313" s="171"/>
      <c r="AC313" s="171"/>
      <c r="AD313" s="171"/>
      <c r="AE313" s="171"/>
      <c r="AF313" s="171"/>
      <c r="AG313" s="171"/>
      <c r="AH313" s="171"/>
      <c r="AI313" s="171"/>
      <c r="AJ313" s="171"/>
      <c r="AK313" s="171"/>
      <c r="AL313" s="171"/>
      <c r="AM313" s="171"/>
      <c r="AN313" s="171"/>
      <c r="AO313" s="171"/>
      <c r="AP313" s="171"/>
      <c r="AQ313" s="171"/>
      <c r="AR313" s="171"/>
      <c r="AS313" s="171"/>
      <c r="AT313" s="171"/>
      <c r="AU313" s="171"/>
      <c r="AV313" s="171"/>
      <c r="AW313" s="171"/>
      <c r="AX313" s="171"/>
      <c r="AY313" s="171"/>
      <c r="AZ313" s="171"/>
      <c r="BA313" s="171"/>
      <c r="BB313" s="171"/>
      <c r="BC313" s="171"/>
      <c r="BD313" s="171"/>
    </row>
    <row r="314" spans="8:56" x14ac:dyDescent="0.2">
      <c r="H314" s="182"/>
      <c r="I314" s="182"/>
      <c r="P314" s="171"/>
      <c r="Q314" s="171"/>
      <c r="R314" s="171"/>
      <c r="S314" s="171"/>
      <c r="T314" s="171"/>
      <c r="U314" s="171"/>
      <c r="V314" s="171"/>
      <c r="W314" s="171"/>
      <c r="X314" s="171"/>
      <c r="Y314" s="171"/>
      <c r="Z314" s="171"/>
      <c r="AA314" s="171"/>
      <c r="AB314" s="171"/>
      <c r="AC314" s="171"/>
      <c r="AD314" s="171"/>
      <c r="AE314" s="171"/>
      <c r="AF314" s="171"/>
      <c r="AG314" s="171"/>
      <c r="AH314" s="171"/>
      <c r="AI314" s="171"/>
      <c r="AJ314" s="171"/>
      <c r="AK314" s="171"/>
      <c r="AL314" s="171"/>
      <c r="AM314" s="171"/>
      <c r="AN314" s="171"/>
      <c r="AO314" s="171"/>
      <c r="AP314" s="171"/>
      <c r="AQ314" s="171"/>
      <c r="AR314" s="171"/>
      <c r="AS314" s="171"/>
      <c r="AT314" s="171"/>
      <c r="AU314" s="171"/>
      <c r="AV314" s="171"/>
      <c r="AW314" s="171"/>
      <c r="AX314" s="171"/>
      <c r="AY314" s="171"/>
      <c r="AZ314" s="171"/>
      <c r="BA314" s="171"/>
      <c r="BB314" s="171"/>
      <c r="BC314" s="171"/>
      <c r="BD314" s="171"/>
    </row>
    <row r="315" spans="8:56" x14ac:dyDescent="0.2">
      <c r="H315" s="182"/>
      <c r="I315" s="182"/>
      <c r="P315" s="171"/>
      <c r="Q315" s="171"/>
      <c r="R315" s="171"/>
      <c r="S315" s="171"/>
      <c r="T315" s="171"/>
      <c r="U315" s="171"/>
      <c r="V315" s="171"/>
      <c r="W315" s="171"/>
      <c r="X315" s="171"/>
      <c r="Y315" s="171"/>
      <c r="Z315" s="171"/>
      <c r="AA315" s="171"/>
      <c r="AB315" s="171"/>
      <c r="AC315" s="171"/>
      <c r="AD315" s="171"/>
      <c r="AE315" s="171"/>
      <c r="AF315" s="171"/>
      <c r="AG315" s="171"/>
      <c r="AH315" s="171"/>
      <c r="AI315" s="171"/>
      <c r="AJ315" s="171"/>
      <c r="AK315" s="171"/>
      <c r="AL315" s="171"/>
      <c r="AM315" s="171"/>
      <c r="AN315" s="171"/>
      <c r="AO315" s="171"/>
      <c r="AP315" s="171"/>
      <c r="AQ315" s="171"/>
      <c r="AR315" s="171"/>
      <c r="AS315" s="171"/>
      <c r="AT315" s="171"/>
      <c r="AU315" s="171"/>
      <c r="AV315" s="171"/>
      <c r="AW315" s="171"/>
      <c r="AX315" s="171"/>
      <c r="AY315" s="171"/>
      <c r="AZ315" s="171"/>
      <c r="BA315" s="171"/>
      <c r="BB315" s="171"/>
      <c r="BC315" s="171"/>
      <c r="BD315" s="171"/>
    </row>
    <row r="316" spans="8:56" x14ac:dyDescent="0.2">
      <c r="H316" s="182"/>
      <c r="I316" s="182"/>
      <c r="P316" s="171"/>
      <c r="Q316" s="171"/>
      <c r="R316" s="171"/>
      <c r="S316" s="171"/>
      <c r="T316" s="171"/>
      <c r="U316" s="171"/>
      <c r="V316" s="171"/>
      <c r="W316" s="171"/>
      <c r="X316" s="171"/>
      <c r="Y316" s="171"/>
      <c r="Z316" s="171"/>
      <c r="AA316" s="171"/>
      <c r="AB316" s="171"/>
      <c r="AC316" s="171"/>
      <c r="AD316" s="171"/>
      <c r="AE316" s="171"/>
      <c r="AF316" s="171"/>
      <c r="AG316" s="171"/>
      <c r="AH316" s="171"/>
      <c r="AI316" s="171"/>
      <c r="AJ316" s="171"/>
      <c r="AK316" s="171"/>
      <c r="AL316" s="171"/>
      <c r="AM316" s="171"/>
      <c r="AN316" s="171"/>
      <c r="AO316" s="171"/>
      <c r="AP316" s="171"/>
      <c r="AQ316" s="171"/>
      <c r="AR316" s="171"/>
      <c r="AS316" s="171"/>
      <c r="AT316" s="171"/>
      <c r="AU316" s="171"/>
      <c r="AV316" s="171"/>
      <c r="AW316" s="171"/>
      <c r="AX316" s="171"/>
      <c r="AY316" s="171"/>
      <c r="AZ316" s="171"/>
      <c r="BA316" s="171"/>
      <c r="BB316" s="171"/>
      <c r="BC316" s="171"/>
      <c r="BD316" s="171"/>
    </row>
    <row r="317" spans="8:56" x14ac:dyDescent="0.2">
      <c r="H317" s="182"/>
      <c r="I317" s="182"/>
      <c r="P317" s="171"/>
      <c r="Q317" s="171"/>
      <c r="R317" s="171"/>
      <c r="S317" s="171"/>
      <c r="T317" s="171"/>
      <c r="U317" s="171"/>
      <c r="V317" s="171"/>
      <c r="W317" s="171"/>
      <c r="X317" s="171"/>
      <c r="Y317" s="171"/>
      <c r="Z317" s="171"/>
      <c r="AA317" s="171"/>
      <c r="AB317" s="171"/>
      <c r="AC317" s="171"/>
      <c r="AD317" s="171"/>
      <c r="AE317" s="171"/>
      <c r="AF317" s="171"/>
      <c r="AG317" s="171"/>
      <c r="AH317" s="171"/>
      <c r="AI317" s="171"/>
      <c r="AJ317" s="171"/>
      <c r="AK317" s="171"/>
      <c r="AL317" s="171"/>
      <c r="AM317" s="171"/>
      <c r="AN317" s="171"/>
      <c r="AO317" s="171"/>
      <c r="AP317" s="171"/>
      <c r="AQ317" s="171"/>
      <c r="AR317" s="171"/>
      <c r="AS317" s="171"/>
      <c r="AT317" s="171"/>
      <c r="AU317" s="171"/>
      <c r="AV317" s="171"/>
      <c r="AW317" s="171"/>
      <c r="AX317" s="171"/>
      <c r="AY317" s="171"/>
      <c r="AZ317" s="171"/>
      <c r="BA317" s="171"/>
      <c r="BB317" s="171"/>
      <c r="BC317" s="171"/>
      <c r="BD317" s="171"/>
    </row>
    <row r="318" spans="8:56" x14ac:dyDescent="0.2">
      <c r="H318" s="182"/>
      <c r="I318" s="182"/>
      <c r="P318" s="171"/>
      <c r="Q318" s="171"/>
      <c r="R318" s="171"/>
      <c r="S318" s="171"/>
      <c r="T318" s="171"/>
      <c r="U318" s="171"/>
      <c r="V318" s="171"/>
      <c r="W318" s="171"/>
      <c r="X318" s="171"/>
      <c r="Y318" s="171"/>
      <c r="Z318" s="171"/>
      <c r="AA318" s="171"/>
      <c r="AB318" s="171"/>
      <c r="AC318" s="171"/>
      <c r="AD318" s="171"/>
      <c r="AE318" s="171"/>
      <c r="AF318" s="171"/>
      <c r="AG318" s="171"/>
      <c r="AH318" s="171"/>
      <c r="AI318" s="171"/>
      <c r="AJ318" s="171"/>
      <c r="AK318" s="171"/>
      <c r="AL318" s="171"/>
      <c r="AM318" s="171"/>
      <c r="AN318" s="171"/>
      <c r="AO318" s="171"/>
      <c r="AP318" s="171"/>
      <c r="AQ318" s="171"/>
      <c r="AR318" s="171"/>
      <c r="AS318" s="171"/>
      <c r="AT318" s="171"/>
      <c r="AU318" s="171"/>
      <c r="AV318" s="171"/>
      <c r="AW318" s="171"/>
      <c r="AX318" s="171"/>
      <c r="AY318" s="171"/>
      <c r="AZ318" s="171"/>
      <c r="BA318" s="171"/>
      <c r="BB318" s="171"/>
      <c r="BC318" s="171"/>
      <c r="BD318" s="171"/>
    </row>
    <row r="319" spans="8:56" x14ac:dyDescent="0.2">
      <c r="H319" s="182"/>
      <c r="I319" s="182"/>
      <c r="P319" s="171"/>
      <c r="Q319" s="171"/>
      <c r="R319" s="171"/>
      <c r="S319" s="171"/>
      <c r="T319" s="171"/>
      <c r="U319" s="171"/>
      <c r="V319" s="171"/>
      <c r="W319" s="171"/>
      <c r="X319" s="171"/>
      <c r="Y319" s="171"/>
      <c r="Z319" s="171"/>
      <c r="AA319" s="171"/>
      <c r="AB319" s="171"/>
      <c r="AC319" s="171"/>
      <c r="AD319" s="171"/>
      <c r="AE319" s="171"/>
      <c r="AF319" s="171"/>
      <c r="AG319" s="171"/>
      <c r="AH319" s="171"/>
      <c r="AI319" s="171"/>
      <c r="AJ319" s="171"/>
      <c r="AK319" s="171"/>
      <c r="AL319" s="171"/>
      <c r="AM319" s="171"/>
      <c r="AN319" s="171"/>
      <c r="AO319" s="171"/>
      <c r="AP319" s="171"/>
      <c r="AQ319" s="171"/>
      <c r="AR319" s="171"/>
      <c r="AS319" s="171"/>
      <c r="AT319" s="171"/>
      <c r="AU319" s="171"/>
      <c r="AV319" s="171"/>
      <c r="AW319" s="171"/>
      <c r="AX319" s="171"/>
      <c r="AY319" s="171"/>
      <c r="AZ319" s="171"/>
      <c r="BA319" s="171"/>
      <c r="BB319" s="171"/>
      <c r="BC319" s="171"/>
      <c r="BD319" s="171"/>
    </row>
    <row r="320" spans="8:56" x14ac:dyDescent="0.2">
      <c r="H320" s="182"/>
      <c r="I320" s="182"/>
      <c r="P320" s="171"/>
      <c r="Q320" s="171"/>
      <c r="R320" s="171"/>
      <c r="S320" s="171"/>
      <c r="T320" s="171"/>
      <c r="U320" s="171"/>
      <c r="V320" s="171"/>
      <c r="W320" s="171"/>
      <c r="X320" s="171"/>
      <c r="Y320" s="171"/>
      <c r="Z320" s="171"/>
      <c r="AA320" s="171"/>
      <c r="AB320" s="171"/>
      <c r="AC320" s="171"/>
      <c r="AD320" s="171"/>
      <c r="AE320" s="171"/>
      <c r="AF320" s="171"/>
      <c r="AG320" s="171"/>
      <c r="AH320" s="171"/>
      <c r="AI320" s="171"/>
      <c r="AJ320" s="171"/>
      <c r="AK320" s="171"/>
      <c r="AL320" s="171"/>
      <c r="AM320" s="171"/>
      <c r="AN320" s="171"/>
      <c r="AO320" s="171"/>
      <c r="AP320" s="171"/>
      <c r="AQ320" s="171"/>
      <c r="AR320" s="171"/>
      <c r="AS320" s="171"/>
      <c r="AT320" s="171"/>
      <c r="AU320" s="171"/>
      <c r="AV320" s="171"/>
      <c r="AW320" s="171"/>
      <c r="AX320" s="171"/>
      <c r="AY320" s="171"/>
      <c r="AZ320" s="171"/>
      <c r="BA320" s="171"/>
      <c r="BB320" s="171"/>
      <c r="BC320" s="171"/>
      <c r="BD320" s="171"/>
    </row>
    <row r="321" spans="8:56" x14ac:dyDescent="0.2">
      <c r="H321" s="182"/>
      <c r="I321" s="182"/>
      <c r="P321" s="171"/>
      <c r="Q321" s="171"/>
      <c r="R321" s="171"/>
      <c r="S321" s="171"/>
      <c r="T321" s="171"/>
      <c r="U321" s="171"/>
      <c r="V321" s="171"/>
      <c r="W321" s="171"/>
      <c r="X321" s="171"/>
      <c r="Y321" s="171"/>
      <c r="Z321" s="171"/>
      <c r="AA321" s="171"/>
      <c r="AB321" s="171"/>
      <c r="AC321" s="171"/>
      <c r="AD321" s="171"/>
      <c r="AE321" s="171"/>
      <c r="AF321" s="171"/>
      <c r="AG321" s="171"/>
      <c r="AH321" s="171"/>
      <c r="AI321" s="171"/>
      <c r="AJ321" s="171"/>
      <c r="AK321" s="171"/>
      <c r="AL321" s="171"/>
      <c r="AM321" s="171"/>
      <c r="AN321" s="171"/>
      <c r="AO321" s="171"/>
      <c r="AP321" s="171"/>
      <c r="AQ321" s="171"/>
      <c r="AR321" s="171"/>
      <c r="AS321" s="171"/>
      <c r="AT321" s="171"/>
      <c r="AU321" s="171"/>
      <c r="AV321" s="171"/>
      <c r="AW321" s="171"/>
      <c r="AX321" s="171"/>
      <c r="AY321" s="171"/>
      <c r="AZ321" s="171"/>
      <c r="BA321" s="171"/>
      <c r="BB321" s="171"/>
      <c r="BC321" s="171"/>
      <c r="BD321" s="171"/>
    </row>
    <row r="322" spans="8:56" x14ac:dyDescent="0.2">
      <c r="H322" s="182"/>
      <c r="I322" s="182"/>
      <c r="P322" s="171"/>
      <c r="Q322" s="171"/>
      <c r="R322" s="171"/>
      <c r="S322" s="171"/>
      <c r="T322" s="171"/>
      <c r="U322" s="171"/>
      <c r="V322" s="171"/>
      <c r="W322" s="171"/>
      <c r="X322" s="171"/>
      <c r="Y322" s="171"/>
      <c r="Z322" s="171"/>
      <c r="AA322" s="171"/>
      <c r="AB322" s="171"/>
      <c r="AC322" s="171"/>
      <c r="AD322" s="171"/>
      <c r="AE322" s="171"/>
      <c r="AF322" s="171"/>
      <c r="AG322" s="171"/>
      <c r="AH322" s="171"/>
      <c r="AI322" s="171"/>
      <c r="AJ322" s="171"/>
      <c r="AK322" s="171"/>
      <c r="AL322" s="171"/>
      <c r="AM322" s="171"/>
      <c r="AN322" s="171"/>
      <c r="AO322" s="171"/>
      <c r="AP322" s="171"/>
      <c r="AQ322" s="171"/>
      <c r="AR322" s="171"/>
      <c r="AS322" s="171"/>
      <c r="AT322" s="171"/>
      <c r="AU322" s="171"/>
      <c r="AV322" s="171"/>
      <c r="AW322" s="171"/>
      <c r="AX322" s="171"/>
      <c r="AY322" s="171"/>
      <c r="AZ322" s="171"/>
      <c r="BA322" s="171"/>
      <c r="BB322" s="171"/>
      <c r="BC322" s="171"/>
      <c r="BD322" s="171"/>
    </row>
    <row r="323" spans="8:56" x14ac:dyDescent="0.2">
      <c r="H323" s="182"/>
      <c r="I323" s="182"/>
      <c r="P323" s="171"/>
      <c r="Q323" s="171"/>
      <c r="R323" s="171"/>
      <c r="S323" s="171"/>
      <c r="T323" s="171"/>
      <c r="U323" s="171"/>
      <c r="V323" s="171"/>
      <c r="W323" s="171"/>
      <c r="X323" s="171"/>
      <c r="Y323" s="171"/>
      <c r="Z323" s="171"/>
      <c r="AA323" s="171"/>
      <c r="AB323" s="171"/>
      <c r="AC323" s="171"/>
      <c r="AD323" s="171"/>
      <c r="AE323" s="171"/>
      <c r="AF323" s="171"/>
      <c r="AG323" s="171"/>
      <c r="AH323" s="171"/>
      <c r="AI323" s="171"/>
      <c r="AJ323" s="171"/>
      <c r="AK323" s="171"/>
      <c r="AL323" s="171"/>
      <c r="AM323" s="171"/>
      <c r="AN323" s="171"/>
      <c r="AO323" s="171"/>
      <c r="AP323" s="171"/>
      <c r="AQ323" s="171"/>
      <c r="AR323" s="171"/>
      <c r="AS323" s="171"/>
      <c r="AT323" s="171"/>
      <c r="AU323" s="171"/>
      <c r="AV323" s="171"/>
      <c r="AW323" s="171"/>
      <c r="AX323" s="171"/>
      <c r="AY323" s="171"/>
      <c r="AZ323" s="171"/>
      <c r="BA323" s="171"/>
      <c r="BB323" s="171"/>
      <c r="BC323" s="171"/>
      <c r="BD323" s="171"/>
    </row>
    <row r="324" spans="8:56" x14ac:dyDescent="0.2">
      <c r="H324" s="182"/>
      <c r="I324" s="182"/>
      <c r="P324" s="171"/>
      <c r="Q324" s="171"/>
      <c r="R324" s="171"/>
      <c r="S324" s="171"/>
      <c r="T324" s="171"/>
      <c r="U324" s="171"/>
      <c r="V324" s="171"/>
      <c r="W324" s="171"/>
      <c r="X324" s="171"/>
      <c r="Y324" s="171"/>
      <c r="Z324" s="171"/>
      <c r="AA324" s="171"/>
      <c r="AB324" s="171"/>
      <c r="AC324" s="171"/>
      <c r="AD324" s="171"/>
      <c r="AE324" s="171"/>
      <c r="AF324" s="171"/>
      <c r="AG324" s="171"/>
      <c r="AH324" s="171"/>
      <c r="AI324" s="171"/>
      <c r="AJ324" s="171"/>
      <c r="AK324" s="171"/>
      <c r="AL324" s="171"/>
      <c r="AM324" s="171"/>
      <c r="AN324" s="171"/>
      <c r="AO324" s="171"/>
      <c r="AP324" s="171"/>
      <c r="AQ324" s="171"/>
      <c r="AR324" s="171"/>
      <c r="AS324" s="171"/>
      <c r="AT324" s="171"/>
      <c r="AU324" s="171"/>
      <c r="AV324" s="171"/>
      <c r="AW324" s="171"/>
      <c r="AX324" s="171"/>
      <c r="AY324" s="171"/>
      <c r="AZ324" s="171"/>
      <c r="BA324" s="171"/>
      <c r="BB324" s="171"/>
      <c r="BC324" s="171"/>
      <c r="BD324" s="171"/>
    </row>
    <row r="325" spans="8:56" x14ac:dyDescent="0.2">
      <c r="H325" s="182"/>
      <c r="I325" s="182"/>
      <c r="P325" s="171"/>
      <c r="Q325" s="171"/>
      <c r="R325" s="171"/>
      <c r="S325" s="171"/>
      <c r="T325" s="171"/>
      <c r="U325" s="171"/>
      <c r="V325" s="171"/>
      <c r="W325" s="171"/>
      <c r="X325" s="171"/>
      <c r="Y325" s="171"/>
      <c r="Z325" s="171"/>
      <c r="AA325" s="171"/>
      <c r="AB325" s="171"/>
      <c r="AC325" s="171"/>
      <c r="AD325" s="171"/>
      <c r="AE325" s="171"/>
      <c r="AF325" s="171"/>
      <c r="AG325" s="171"/>
      <c r="AH325" s="171"/>
      <c r="AI325" s="171"/>
      <c r="AJ325" s="171"/>
      <c r="AK325" s="171"/>
      <c r="AL325" s="171"/>
      <c r="AM325" s="171"/>
      <c r="AN325" s="171"/>
      <c r="AO325" s="171"/>
      <c r="AP325" s="171"/>
      <c r="AQ325" s="171"/>
      <c r="AR325" s="171"/>
      <c r="AS325" s="171"/>
      <c r="AT325" s="171"/>
      <c r="AU325" s="171"/>
      <c r="AV325" s="171"/>
      <c r="AW325" s="171"/>
      <c r="AX325" s="171"/>
      <c r="AY325" s="171"/>
      <c r="AZ325" s="171"/>
      <c r="BA325" s="171"/>
      <c r="BB325" s="171"/>
      <c r="BC325" s="171"/>
      <c r="BD325" s="171"/>
    </row>
    <row r="326" spans="8:56" x14ac:dyDescent="0.2">
      <c r="H326" s="182"/>
      <c r="I326" s="182"/>
      <c r="P326" s="171"/>
      <c r="Q326" s="171"/>
      <c r="R326" s="171"/>
      <c r="S326" s="171"/>
      <c r="T326" s="171"/>
      <c r="U326" s="171"/>
      <c r="V326" s="171"/>
      <c r="W326" s="171"/>
      <c r="X326" s="171"/>
      <c r="Y326" s="171"/>
      <c r="Z326" s="171"/>
      <c r="AA326" s="171"/>
      <c r="AB326" s="171"/>
      <c r="AC326" s="171"/>
      <c r="AD326" s="171"/>
      <c r="AE326" s="171"/>
      <c r="AF326" s="171"/>
      <c r="AG326" s="171"/>
      <c r="AH326" s="171"/>
      <c r="AI326" s="171"/>
      <c r="AJ326" s="171"/>
      <c r="AK326" s="171"/>
      <c r="AL326" s="171"/>
      <c r="AM326" s="171"/>
      <c r="AN326" s="171"/>
      <c r="AO326" s="171"/>
      <c r="AP326" s="171"/>
      <c r="AQ326" s="171"/>
      <c r="AR326" s="171"/>
      <c r="AS326" s="171"/>
      <c r="AT326" s="171"/>
      <c r="AU326" s="171"/>
      <c r="AV326" s="171"/>
      <c r="AW326" s="171"/>
      <c r="AX326" s="171"/>
      <c r="AY326" s="171"/>
      <c r="AZ326" s="171"/>
      <c r="BA326" s="171"/>
      <c r="BB326" s="171"/>
      <c r="BC326" s="171"/>
      <c r="BD326" s="171"/>
    </row>
    <row r="327" spans="8:56" x14ac:dyDescent="0.2">
      <c r="H327" s="182"/>
      <c r="I327" s="182"/>
      <c r="P327" s="171"/>
      <c r="Q327" s="171"/>
      <c r="R327" s="171"/>
      <c r="S327" s="171"/>
      <c r="T327" s="171"/>
      <c r="U327" s="171"/>
      <c r="V327" s="171"/>
      <c r="W327" s="171"/>
      <c r="X327" s="171"/>
      <c r="Y327" s="171"/>
      <c r="Z327" s="171"/>
      <c r="AA327" s="171"/>
      <c r="AB327" s="171"/>
      <c r="AC327" s="171"/>
      <c r="AD327" s="171"/>
      <c r="AE327" s="171"/>
      <c r="AF327" s="171"/>
      <c r="AG327" s="171"/>
      <c r="AH327" s="171"/>
      <c r="AI327" s="171"/>
      <c r="AJ327" s="171"/>
      <c r="AK327" s="171"/>
      <c r="AL327" s="171"/>
      <c r="AM327" s="171"/>
      <c r="AN327" s="171"/>
      <c r="AO327" s="171"/>
      <c r="AP327" s="171"/>
      <c r="AQ327" s="171"/>
      <c r="AR327" s="171"/>
      <c r="AS327" s="171"/>
      <c r="AT327" s="171"/>
      <c r="AU327" s="171"/>
      <c r="AV327" s="171"/>
      <c r="AW327" s="171"/>
      <c r="AX327" s="171"/>
      <c r="AY327" s="171"/>
      <c r="AZ327" s="171"/>
      <c r="BA327" s="171"/>
      <c r="BB327" s="171"/>
      <c r="BC327" s="171"/>
      <c r="BD327" s="171"/>
    </row>
    <row r="328" spans="8:56" x14ac:dyDescent="0.2">
      <c r="H328" s="182"/>
      <c r="I328" s="182"/>
      <c r="P328" s="171"/>
      <c r="Q328" s="171"/>
      <c r="R328" s="171"/>
      <c r="S328" s="171"/>
      <c r="T328" s="171"/>
      <c r="U328" s="171"/>
      <c r="V328" s="171"/>
      <c r="W328" s="171"/>
      <c r="X328" s="171"/>
      <c r="Y328" s="171"/>
      <c r="Z328" s="171"/>
      <c r="AA328" s="171"/>
      <c r="AB328" s="171"/>
      <c r="AC328" s="171"/>
      <c r="AD328" s="171"/>
      <c r="AE328" s="171"/>
      <c r="AF328" s="171"/>
      <c r="AG328" s="171"/>
      <c r="AH328" s="171"/>
      <c r="AI328" s="171"/>
      <c r="AJ328" s="171"/>
      <c r="AK328" s="171"/>
      <c r="AL328" s="171"/>
      <c r="AM328" s="171"/>
      <c r="AN328" s="171"/>
      <c r="AO328" s="171"/>
      <c r="AP328" s="171"/>
      <c r="AQ328" s="171"/>
      <c r="AR328" s="171"/>
      <c r="AS328" s="171"/>
      <c r="AT328" s="171"/>
      <c r="AU328" s="171"/>
      <c r="AV328" s="171"/>
      <c r="AW328" s="171"/>
      <c r="AX328" s="171"/>
      <c r="AY328" s="171"/>
      <c r="AZ328" s="171"/>
      <c r="BA328" s="171"/>
      <c r="BB328" s="171"/>
      <c r="BC328" s="171"/>
      <c r="BD328" s="171"/>
    </row>
    <row r="329" spans="8:56" x14ac:dyDescent="0.2">
      <c r="H329" s="182"/>
      <c r="I329" s="182"/>
      <c r="P329" s="171"/>
      <c r="Q329" s="171"/>
      <c r="R329" s="171"/>
      <c r="S329" s="171"/>
      <c r="T329" s="171"/>
      <c r="U329" s="171"/>
      <c r="V329" s="171"/>
      <c r="W329" s="171"/>
      <c r="X329" s="171"/>
      <c r="Y329" s="171"/>
      <c r="Z329" s="171"/>
      <c r="AA329" s="171"/>
      <c r="AB329" s="171"/>
      <c r="AC329" s="171"/>
      <c r="AD329" s="171"/>
      <c r="AE329" s="171"/>
      <c r="AF329" s="171"/>
      <c r="AG329" s="171"/>
      <c r="AH329" s="171"/>
      <c r="AI329" s="171"/>
      <c r="AJ329" s="171"/>
      <c r="AK329" s="171"/>
      <c r="AL329" s="171"/>
      <c r="AM329" s="171"/>
      <c r="AN329" s="171"/>
      <c r="AO329" s="171"/>
      <c r="AP329" s="171"/>
      <c r="AQ329" s="171"/>
      <c r="AR329" s="171"/>
      <c r="AS329" s="171"/>
      <c r="AT329" s="171"/>
      <c r="AU329" s="171"/>
      <c r="AV329" s="171"/>
      <c r="AW329" s="171"/>
      <c r="AX329" s="171"/>
      <c r="AY329" s="171"/>
      <c r="AZ329" s="171"/>
      <c r="BA329" s="171"/>
      <c r="BB329" s="171"/>
      <c r="BC329" s="171"/>
      <c r="BD329" s="171"/>
    </row>
    <row r="330" spans="8:56" x14ac:dyDescent="0.2">
      <c r="H330" s="182"/>
      <c r="I330" s="182"/>
      <c r="P330" s="171"/>
      <c r="Q330" s="171"/>
      <c r="R330" s="171"/>
      <c r="S330" s="171"/>
      <c r="T330" s="171"/>
      <c r="U330" s="171"/>
      <c r="V330" s="171"/>
      <c r="W330" s="171"/>
      <c r="X330" s="171"/>
      <c r="Y330" s="171"/>
      <c r="Z330" s="171"/>
      <c r="AA330" s="171"/>
      <c r="AB330" s="171"/>
      <c r="AC330" s="171"/>
      <c r="AD330" s="171"/>
      <c r="AE330" s="171"/>
      <c r="AF330" s="171"/>
      <c r="AG330" s="171"/>
      <c r="AH330" s="171"/>
      <c r="AI330" s="171"/>
      <c r="AJ330" s="171"/>
      <c r="AK330" s="171"/>
      <c r="AL330" s="171"/>
      <c r="AM330" s="171"/>
      <c r="AN330" s="171"/>
      <c r="AO330" s="171"/>
      <c r="AP330" s="171"/>
      <c r="AQ330" s="171"/>
      <c r="AR330" s="171"/>
      <c r="AS330" s="171"/>
      <c r="AT330" s="171"/>
      <c r="AU330" s="171"/>
      <c r="AV330" s="171"/>
      <c r="AW330" s="171"/>
      <c r="AX330" s="171"/>
      <c r="AY330" s="171"/>
      <c r="AZ330" s="171"/>
      <c r="BA330" s="171"/>
      <c r="BB330" s="171"/>
      <c r="BC330" s="171"/>
      <c r="BD330" s="171"/>
    </row>
    <row r="331" spans="8:56" x14ac:dyDescent="0.2">
      <c r="H331" s="182"/>
      <c r="I331" s="182"/>
      <c r="P331" s="171"/>
      <c r="Q331" s="171"/>
      <c r="R331" s="171"/>
      <c r="S331" s="171"/>
      <c r="T331" s="171"/>
      <c r="U331" s="171"/>
      <c r="V331" s="171"/>
      <c r="W331" s="171"/>
      <c r="X331" s="171"/>
      <c r="Y331" s="171"/>
      <c r="Z331" s="171"/>
      <c r="AA331" s="171"/>
      <c r="AB331" s="171"/>
      <c r="AC331" s="171"/>
      <c r="AD331" s="171"/>
      <c r="AE331" s="171"/>
      <c r="AF331" s="171"/>
      <c r="AG331" s="171"/>
      <c r="AH331" s="171"/>
      <c r="AI331" s="171"/>
      <c r="AJ331" s="171"/>
      <c r="AK331" s="171"/>
      <c r="AL331" s="171"/>
      <c r="AM331" s="171"/>
      <c r="AN331" s="171"/>
      <c r="AO331" s="171"/>
      <c r="AP331" s="171"/>
      <c r="AQ331" s="171"/>
      <c r="AR331" s="171"/>
      <c r="AS331" s="171"/>
      <c r="AT331" s="171"/>
      <c r="AU331" s="171"/>
      <c r="AV331" s="171"/>
      <c r="AW331" s="171"/>
      <c r="AX331" s="171"/>
      <c r="AY331" s="171"/>
      <c r="AZ331" s="171"/>
      <c r="BA331" s="171"/>
      <c r="BB331" s="171"/>
      <c r="BC331" s="171"/>
      <c r="BD331" s="171"/>
    </row>
    <row r="332" spans="8:56" x14ac:dyDescent="0.2">
      <c r="H332" s="182"/>
      <c r="I332" s="182"/>
      <c r="P332" s="171"/>
      <c r="Q332" s="171"/>
      <c r="R332" s="171"/>
      <c r="S332" s="171"/>
      <c r="T332" s="171"/>
      <c r="U332" s="171"/>
      <c r="V332" s="171"/>
      <c r="W332" s="171"/>
      <c r="X332" s="171"/>
      <c r="Y332" s="171"/>
      <c r="Z332" s="171"/>
      <c r="AA332" s="171"/>
      <c r="AB332" s="171"/>
      <c r="AC332" s="171"/>
      <c r="AD332" s="171"/>
      <c r="AE332" s="171"/>
      <c r="AF332" s="171"/>
      <c r="AG332" s="171"/>
      <c r="AH332" s="171"/>
      <c r="AI332" s="171"/>
      <c r="AJ332" s="171"/>
      <c r="AK332" s="171"/>
      <c r="AL332" s="171"/>
      <c r="AM332" s="171"/>
      <c r="AN332" s="171"/>
      <c r="AO332" s="171"/>
      <c r="AP332" s="171"/>
      <c r="AQ332" s="171"/>
      <c r="AR332" s="171"/>
      <c r="AS332" s="171"/>
      <c r="AT332" s="171"/>
      <c r="AU332" s="171"/>
      <c r="AV332" s="171"/>
      <c r="AW332" s="171"/>
      <c r="AX332" s="171"/>
      <c r="AY332" s="171"/>
      <c r="AZ332" s="171"/>
      <c r="BA332" s="171"/>
      <c r="BB332" s="171"/>
      <c r="BC332" s="171"/>
      <c r="BD332" s="171"/>
    </row>
    <row r="333" spans="8:56" x14ac:dyDescent="0.2">
      <c r="H333" s="182"/>
      <c r="I333" s="182"/>
      <c r="P333" s="171"/>
      <c r="Q333" s="171"/>
      <c r="R333" s="171"/>
      <c r="S333" s="171"/>
      <c r="T333" s="171"/>
      <c r="U333" s="171"/>
      <c r="V333" s="171"/>
      <c r="W333" s="171"/>
      <c r="X333" s="171"/>
      <c r="Y333" s="171"/>
      <c r="Z333" s="171"/>
      <c r="AA333" s="171"/>
      <c r="AB333" s="171"/>
      <c r="AC333" s="171"/>
      <c r="AD333" s="171"/>
      <c r="AE333" s="171"/>
      <c r="AF333" s="171"/>
      <c r="AG333" s="171"/>
      <c r="AH333" s="171"/>
      <c r="AI333" s="171"/>
      <c r="AJ333" s="171"/>
      <c r="AK333" s="171"/>
      <c r="AL333" s="171"/>
      <c r="AM333" s="171"/>
      <c r="AN333" s="171"/>
      <c r="AO333" s="171"/>
      <c r="AP333" s="171"/>
      <c r="AQ333" s="171"/>
      <c r="AR333" s="171"/>
      <c r="AS333" s="171"/>
      <c r="AT333" s="171"/>
      <c r="AU333" s="171"/>
      <c r="AV333" s="171"/>
      <c r="AW333" s="171"/>
      <c r="AX333" s="171"/>
      <c r="AY333" s="171"/>
      <c r="AZ333" s="171"/>
      <c r="BA333" s="171"/>
      <c r="BB333" s="171"/>
      <c r="BC333" s="171"/>
      <c r="BD333" s="171"/>
    </row>
    <row r="334" spans="8:56" x14ac:dyDescent="0.2">
      <c r="H334" s="182"/>
      <c r="I334" s="182"/>
      <c r="P334" s="171"/>
      <c r="Q334" s="171"/>
      <c r="R334" s="171"/>
      <c r="S334" s="171"/>
      <c r="T334" s="171"/>
      <c r="U334" s="171"/>
      <c r="V334" s="171"/>
      <c r="W334" s="171"/>
      <c r="X334" s="171"/>
      <c r="Y334" s="171"/>
      <c r="Z334" s="171"/>
      <c r="AA334" s="171"/>
      <c r="AB334" s="171"/>
      <c r="AC334" s="171"/>
      <c r="AD334" s="171"/>
      <c r="AE334" s="171"/>
      <c r="AF334" s="171"/>
      <c r="AG334" s="171"/>
      <c r="AH334" s="171"/>
      <c r="AI334" s="171"/>
      <c r="AJ334" s="171"/>
      <c r="AK334" s="171"/>
      <c r="AL334" s="171"/>
      <c r="AM334" s="171"/>
      <c r="AN334" s="171"/>
      <c r="AO334" s="171"/>
      <c r="AP334" s="171"/>
      <c r="AQ334" s="171"/>
      <c r="AR334" s="171"/>
      <c r="AS334" s="171"/>
      <c r="AT334" s="171"/>
      <c r="AU334" s="171"/>
      <c r="AV334" s="171"/>
      <c r="AW334" s="171"/>
      <c r="AX334" s="171"/>
      <c r="AY334" s="171"/>
      <c r="AZ334" s="171"/>
      <c r="BA334" s="171"/>
      <c r="BB334" s="171"/>
      <c r="BC334" s="171"/>
      <c r="BD334" s="171"/>
    </row>
    <row r="335" spans="8:56" x14ac:dyDescent="0.2">
      <c r="H335" s="182"/>
      <c r="I335" s="182"/>
      <c r="P335" s="171"/>
      <c r="Q335" s="171"/>
      <c r="R335" s="171"/>
      <c r="S335" s="171"/>
      <c r="T335" s="171"/>
      <c r="U335" s="171"/>
      <c r="V335" s="171"/>
      <c r="W335" s="171"/>
      <c r="X335" s="171"/>
      <c r="Y335" s="171"/>
      <c r="Z335" s="171"/>
      <c r="AA335" s="171"/>
      <c r="AB335" s="171"/>
      <c r="AC335" s="171"/>
      <c r="AD335" s="171"/>
      <c r="AE335" s="171"/>
      <c r="AF335" s="171"/>
      <c r="AG335" s="171"/>
      <c r="AH335" s="171"/>
      <c r="AI335" s="171"/>
      <c r="AJ335" s="171"/>
      <c r="AK335" s="171"/>
      <c r="AL335" s="171"/>
      <c r="AM335" s="171"/>
      <c r="AN335" s="171"/>
      <c r="AO335" s="171"/>
      <c r="AP335" s="171"/>
      <c r="AQ335" s="171"/>
      <c r="AR335" s="171"/>
      <c r="AS335" s="171"/>
      <c r="AT335" s="171"/>
      <c r="AU335" s="171"/>
      <c r="AV335" s="171"/>
      <c r="AW335" s="171"/>
      <c r="AX335" s="171"/>
      <c r="AY335" s="171"/>
      <c r="AZ335" s="171"/>
      <c r="BA335" s="171"/>
      <c r="BB335" s="171"/>
      <c r="BC335" s="171"/>
      <c r="BD335" s="171"/>
    </row>
    <row r="336" spans="8:56" x14ac:dyDescent="0.2">
      <c r="H336" s="182"/>
      <c r="I336" s="182"/>
      <c r="P336" s="171"/>
      <c r="Q336" s="171"/>
      <c r="R336" s="171"/>
      <c r="S336" s="171"/>
      <c r="T336" s="171"/>
      <c r="U336" s="171"/>
      <c r="V336" s="171"/>
      <c r="W336" s="171"/>
      <c r="X336" s="171"/>
      <c r="Y336" s="171"/>
      <c r="Z336" s="171"/>
      <c r="AA336" s="171"/>
      <c r="AB336" s="171"/>
      <c r="AC336" s="171"/>
      <c r="AD336" s="171"/>
      <c r="AE336" s="171"/>
      <c r="AF336" s="171"/>
      <c r="AG336" s="171"/>
      <c r="AH336" s="171"/>
      <c r="AI336" s="171"/>
      <c r="AJ336" s="171"/>
      <c r="AK336" s="171"/>
      <c r="AL336" s="171"/>
      <c r="AM336" s="171"/>
      <c r="AN336" s="171"/>
      <c r="AO336" s="171"/>
      <c r="AP336" s="171"/>
      <c r="AQ336" s="171"/>
      <c r="AR336" s="171"/>
      <c r="AS336" s="171"/>
      <c r="AT336" s="171"/>
      <c r="AU336" s="171"/>
      <c r="AV336" s="171"/>
      <c r="AW336" s="171"/>
      <c r="AX336" s="171"/>
      <c r="AY336" s="171"/>
      <c r="AZ336" s="171"/>
      <c r="BA336" s="171"/>
      <c r="BB336" s="171"/>
      <c r="BC336" s="171"/>
      <c r="BD336" s="171"/>
    </row>
    <row r="337" spans="8:56" x14ac:dyDescent="0.2">
      <c r="H337" s="182"/>
      <c r="I337" s="182"/>
      <c r="P337" s="171"/>
      <c r="Q337" s="171"/>
      <c r="R337" s="171"/>
      <c r="S337" s="171"/>
      <c r="T337" s="171"/>
      <c r="U337" s="171"/>
      <c r="V337" s="171"/>
      <c r="W337" s="171"/>
      <c r="X337" s="171"/>
      <c r="Y337" s="171"/>
      <c r="Z337" s="171"/>
      <c r="AA337" s="171"/>
      <c r="AB337" s="171"/>
      <c r="AC337" s="171"/>
      <c r="AD337" s="171"/>
      <c r="AE337" s="171"/>
      <c r="AF337" s="171"/>
      <c r="AG337" s="171"/>
      <c r="AH337" s="171"/>
      <c r="AI337" s="171"/>
      <c r="AJ337" s="171"/>
      <c r="AK337" s="171"/>
      <c r="AL337" s="171"/>
      <c r="AM337" s="171"/>
      <c r="AN337" s="171"/>
      <c r="AO337" s="171"/>
      <c r="AP337" s="171"/>
      <c r="AQ337" s="171"/>
      <c r="AR337" s="171"/>
      <c r="AS337" s="171"/>
      <c r="AT337" s="171"/>
      <c r="AU337" s="171"/>
      <c r="AV337" s="171"/>
      <c r="AW337" s="171"/>
      <c r="AX337" s="171"/>
      <c r="AY337" s="171"/>
      <c r="AZ337" s="171"/>
      <c r="BA337" s="171"/>
      <c r="BB337" s="171"/>
      <c r="BC337" s="171"/>
      <c r="BD337" s="171"/>
    </row>
    <row r="338" spans="8:56" x14ac:dyDescent="0.2">
      <c r="H338" s="182"/>
      <c r="I338" s="182"/>
      <c r="P338" s="171"/>
      <c r="Q338" s="171"/>
      <c r="R338" s="171"/>
      <c r="S338" s="171"/>
      <c r="T338" s="171"/>
      <c r="U338" s="171"/>
      <c r="V338" s="171"/>
      <c r="W338" s="171"/>
      <c r="X338" s="171"/>
      <c r="Y338" s="171"/>
      <c r="Z338" s="171"/>
      <c r="AA338" s="171"/>
      <c r="AB338" s="171"/>
      <c r="AC338" s="171"/>
      <c r="AD338" s="171"/>
      <c r="AE338" s="171"/>
      <c r="AF338" s="171"/>
      <c r="AG338" s="171"/>
      <c r="AH338" s="171"/>
      <c r="AI338" s="171"/>
      <c r="AJ338" s="171"/>
      <c r="AK338" s="171"/>
      <c r="AL338" s="171"/>
      <c r="AM338" s="171"/>
      <c r="AN338" s="171"/>
      <c r="AO338" s="171"/>
      <c r="AP338" s="171"/>
      <c r="AQ338" s="171"/>
      <c r="AR338" s="171"/>
      <c r="AS338" s="171"/>
      <c r="AT338" s="171"/>
      <c r="AU338" s="171"/>
      <c r="AV338" s="171"/>
      <c r="AW338" s="171"/>
      <c r="AX338" s="171"/>
      <c r="AY338" s="171"/>
      <c r="AZ338" s="171"/>
      <c r="BA338" s="171"/>
      <c r="BB338" s="171"/>
      <c r="BC338" s="171"/>
      <c r="BD338" s="171"/>
    </row>
    <row r="339" spans="8:56" x14ac:dyDescent="0.2">
      <c r="H339" s="182"/>
      <c r="I339" s="182"/>
      <c r="P339" s="171"/>
      <c r="Q339" s="171"/>
      <c r="R339" s="171"/>
      <c r="S339" s="171"/>
      <c r="T339" s="171"/>
      <c r="U339" s="171"/>
      <c r="V339" s="171"/>
      <c r="W339" s="171"/>
      <c r="X339" s="171"/>
      <c r="Y339" s="171"/>
      <c r="Z339" s="171"/>
      <c r="AA339" s="171"/>
      <c r="AB339" s="171"/>
      <c r="AC339" s="171"/>
      <c r="AD339" s="171"/>
      <c r="AE339" s="171"/>
      <c r="AF339" s="171"/>
      <c r="AG339" s="171"/>
      <c r="AH339" s="171"/>
      <c r="AI339" s="171"/>
      <c r="AJ339" s="171"/>
      <c r="AK339" s="171"/>
      <c r="AL339" s="171"/>
      <c r="AM339" s="171"/>
      <c r="AN339" s="171"/>
      <c r="AO339" s="171"/>
      <c r="AP339" s="171"/>
      <c r="AQ339" s="171"/>
      <c r="AR339" s="171"/>
      <c r="AS339" s="171"/>
      <c r="AT339" s="171"/>
      <c r="AU339" s="171"/>
      <c r="AV339" s="171"/>
      <c r="AW339" s="171"/>
      <c r="AX339" s="171"/>
      <c r="AY339" s="171"/>
      <c r="AZ339" s="171"/>
      <c r="BA339" s="171"/>
      <c r="BB339" s="171"/>
      <c r="BC339" s="171"/>
      <c r="BD339" s="171"/>
    </row>
    <row r="340" spans="8:56" x14ac:dyDescent="0.2">
      <c r="H340" s="182"/>
      <c r="I340" s="182"/>
      <c r="P340" s="171"/>
      <c r="Q340" s="171"/>
      <c r="R340" s="171"/>
      <c r="S340" s="171"/>
      <c r="T340" s="171"/>
      <c r="U340" s="171"/>
      <c r="V340" s="171"/>
      <c r="W340" s="171"/>
      <c r="X340" s="171"/>
      <c r="Y340" s="171"/>
      <c r="Z340" s="171"/>
      <c r="AA340" s="171"/>
      <c r="AB340" s="171"/>
      <c r="AC340" s="171"/>
      <c r="AD340" s="171"/>
      <c r="AE340" s="171"/>
      <c r="AF340" s="171"/>
      <c r="AG340" s="171"/>
      <c r="AH340" s="171"/>
      <c r="AI340" s="171"/>
      <c r="AJ340" s="171"/>
      <c r="AK340" s="171"/>
      <c r="AL340" s="171"/>
      <c r="AM340" s="171"/>
      <c r="AN340" s="171"/>
      <c r="AO340" s="171"/>
      <c r="AP340" s="171"/>
      <c r="AQ340" s="171"/>
      <c r="AR340" s="171"/>
      <c r="AS340" s="171"/>
      <c r="AT340" s="171"/>
      <c r="AU340" s="171"/>
      <c r="AV340" s="171"/>
      <c r="AW340" s="171"/>
      <c r="AX340" s="171"/>
      <c r="AY340" s="171"/>
      <c r="AZ340" s="171"/>
      <c r="BA340" s="171"/>
      <c r="BB340" s="171"/>
      <c r="BC340" s="171"/>
      <c r="BD340" s="171"/>
    </row>
    <row r="341" spans="8:56" x14ac:dyDescent="0.2">
      <c r="H341" s="182"/>
      <c r="I341" s="182"/>
      <c r="P341" s="171"/>
      <c r="Q341" s="171"/>
      <c r="R341" s="171"/>
      <c r="S341" s="171"/>
      <c r="T341" s="171"/>
      <c r="U341" s="171"/>
      <c r="V341" s="171"/>
      <c r="W341" s="171"/>
      <c r="X341" s="171"/>
      <c r="Y341" s="171"/>
      <c r="Z341" s="171"/>
      <c r="AA341" s="171"/>
      <c r="AB341" s="171"/>
      <c r="AC341" s="171"/>
      <c r="AD341" s="171"/>
      <c r="AE341" s="171"/>
      <c r="AF341" s="171"/>
      <c r="AG341" s="171"/>
      <c r="AH341" s="171"/>
      <c r="AI341" s="171"/>
      <c r="AJ341" s="171"/>
      <c r="AK341" s="171"/>
      <c r="AL341" s="171"/>
      <c r="AM341" s="171"/>
      <c r="AN341" s="171"/>
      <c r="AO341" s="171"/>
      <c r="AP341" s="171"/>
      <c r="AQ341" s="171"/>
      <c r="AR341" s="171"/>
      <c r="AS341" s="171"/>
      <c r="AT341" s="171"/>
      <c r="AU341" s="171"/>
      <c r="AV341" s="171"/>
      <c r="AW341" s="171"/>
      <c r="AX341" s="171"/>
      <c r="AY341" s="171"/>
      <c r="AZ341" s="171"/>
      <c r="BA341" s="171"/>
      <c r="BB341" s="171"/>
      <c r="BC341" s="171"/>
      <c r="BD341" s="171"/>
    </row>
    <row r="342" spans="8:56" x14ac:dyDescent="0.2">
      <c r="H342" s="182"/>
      <c r="I342" s="182"/>
      <c r="P342" s="171"/>
      <c r="Q342" s="171"/>
      <c r="R342" s="171"/>
      <c r="S342" s="171"/>
      <c r="T342" s="171"/>
      <c r="U342" s="171"/>
      <c r="V342" s="171"/>
      <c r="W342" s="171"/>
      <c r="X342" s="171"/>
      <c r="Y342" s="171"/>
      <c r="Z342" s="171"/>
      <c r="AA342" s="171"/>
      <c r="AB342" s="171"/>
      <c r="AC342" s="171"/>
      <c r="AD342" s="171"/>
      <c r="AE342" s="171"/>
      <c r="AF342" s="171"/>
      <c r="AG342" s="171"/>
      <c r="AH342" s="171"/>
      <c r="AI342" s="171"/>
      <c r="AJ342" s="171"/>
      <c r="AK342" s="171"/>
      <c r="AL342" s="171"/>
      <c r="AM342" s="171"/>
      <c r="AN342" s="171"/>
      <c r="AO342" s="171"/>
      <c r="AP342" s="171"/>
      <c r="AQ342" s="171"/>
      <c r="AR342" s="171"/>
      <c r="AS342" s="171"/>
      <c r="AT342" s="171"/>
      <c r="AU342" s="171"/>
      <c r="AV342" s="171"/>
      <c r="AW342" s="171"/>
      <c r="AX342" s="171"/>
      <c r="AY342" s="171"/>
      <c r="AZ342" s="171"/>
      <c r="BA342" s="171"/>
      <c r="BB342" s="171"/>
      <c r="BC342" s="171"/>
      <c r="BD342" s="171"/>
    </row>
    <row r="343" spans="8:56" x14ac:dyDescent="0.2">
      <c r="H343" s="182"/>
      <c r="I343" s="182"/>
      <c r="P343" s="171"/>
      <c r="Q343" s="171"/>
      <c r="R343" s="171"/>
      <c r="S343" s="171"/>
      <c r="T343" s="171"/>
      <c r="U343" s="171"/>
      <c r="V343" s="171"/>
      <c r="W343" s="171"/>
      <c r="X343" s="171"/>
      <c r="Y343" s="171"/>
      <c r="Z343" s="171"/>
      <c r="AA343" s="171"/>
      <c r="AB343" s="171"/>
      <c r="AC343" s="171"/>
      <c r="AD343" s="171"/>
      <c r="AE343" s="171"/>
      <c r="AF343" s="171"/>
      <c r="AG343" s="171"/>
      <c r="AH343" s="171"/>
      <c r="AI343" s="171"/>
      <c r="AJ343" s="171"/>
      <c r="AK343" s="171"/>
      <c r="AL343" s="171"/>
      <c r="AM343" s="171"/>
      <c r="AN343" s="171"/>
      <c r="AO343" s="171"/>
      <c r="AP343" s="171"/>
      <c r="AQ343" s="171"/>
      <c r="AR343" s="171"/>
      <c r="AS343" s="171"/>
      <c r="AT343" s="171"/>
      <c r="AU343" s="171"/>
      <c r="AV343" s="171"/>
      <c r="AW343" s="171"/>
      <c r="AX343" s="171"/>
      <c r="AY343" s="171"/>
      <c r="AZ343" s="171"/>
      <c r="BA343" s="171"/>
      <c r="BB343" s="171"/>
      <c r="BC343" s="171"/>
      <c r="BD343" s="171"/>
    </row>
    <row r="344" spans="8:56" x14ac:dyDescent="0.2">
      <c r="H344" s="182"/>
      <c r="I344" s="182"/>
      <c r="P344" s="171"/>
      <c r="Q344" s="171"/>
      <c r="R344" s="171"/>
      <c r="S344" s="171"/>
      <c r="T344" s="171"/>
      <c r="U344" s="171"/>
      <c r="V344" s="171"/>
      <c r="W344" s="171"/>
      <c r="X344" s="171"/>
      <c r="Y344" s="171"/>
      <c r="Z344" s="171"/>
      <c r="AA344" s="171"/>
      <c r="AB344" s="171"/>
      <c r="AC344" s="171"/>
      <c r="AD344" s="171"/>
      <c r="AE344" s="171"/>
      <c r="AF344" s="171"/>
      <c r="AG344" s="171"/>
      <c r="AH344" s="171"/>
      <c r="AI344" s="171"/>
      <c r="AJ344" s="171"/>
      <c r="AK344" s="171"/>
      <c r="AL344" s="171"/>
      <c r="AM344" s="171"/>
      <c r="AN344" s="171"/>
      <c r="AO344" s="171"/>
      <c r="AP344" s="171"/>
      <c r="AQ344" s="171"/>
      <c r="AR344" s="171"/>
      <c r="AS344" s="171"/>
      <c r="AT344" s="171"/>
      <c r="AU344" s="171"/>
      <c r="AV344" s="171"/>
      <c r="AW344" s="171"/>
      <c r="AX344" s="171"/>
      <c r="AY344" s="171"/>
      <c r="AZ344" s="171"/>
      <c r="BA344" s="171"/>
      <c r="BB344" s="171"/>
      <c r="BC344" s="171"/>
      <c r="BD344" s="171"/>
    </row>
    <row r="345" spans="8:56" x14ac:dyDescent="0.2">
      <c r="H345" s="182"/>
      <c r="I345" s="182"/>
      <c r="P345" s="171"/>
      <c r="Q345" s="171"/>
      <c r="R345" s="171"/>
      <c r="S345" s="171"/>
      <c r="T345" s="171"/>
      <c r="U345" s="171"/>
      <c r="V345" s="171"/>
      <c r="W345" s="171"/>
      <c r="X345" s="171"/>
      <c r="Y345" s="171"/>
      <c r="Z345" s="171"/>
      <c r="AA345" s="171"/>
      <c r="AB345" s="171"/>
      <c r="AC345" s="171"/>
      <c r="AD345" s="171"/>
      <c r="AE345" s="171"/>
      <c r="AF345" s="171"/>
      <c r="AG345" s="171"/>
      <c r="AH345" s="171"/>
      <c r="AI345" s="171"/>
      <c r="AJ345" s="171"/>
      <c r="AK345" s="171"/>
      <c r="AL345" s="171"/>
      <c r="AM345" s="171"/>
      <c r="AN345" s="171"/>
      <c r="AO345" s="171"/>
      <c r="AP345" s="171"/>
      <c r="AQ345" s="171"/>
      <c r="AR345" s="171"/>
      <c r="AS345" s="171"/>
      <c r="AT345" s="171"/>
      <c r="AU345" s="171"/>
      <c r="AV345" s="171"/>
      <c r="AW345" s="171"/>
      <c r="AX345" s="171"/>
      <c r="AY345" s="171"/>
      <c r="AZ345" s="171"/>
      <c r="BA345" s="171"/>
      <c r="BB345" s="171"/>
      <c r="BC345" s="171"/>
      <c r="BD345" s="171"/>
    </row>
    <row r="346" spans="8:56" x14ac:dyDescent="0.2">
      <c r="H346" s="182"/>
      <c r="I346" s="182"/>
      <c r="P346" s="171"/>
      <c r="Q346" s="171"/>
      <c r="R346" s="171"/>
      <c r="S346" s="171"/>
      <c r="T346" s="171"/>
      <c r="U346" s="171"/>
      <c r="V346" s="171"/>
      <c r="W346" s="171"/>
      <c r="X346" s="171"/>
      <c r="Y346" s="171"/>
      <c r="Z346" s="171"/>
      <c r="AA346" s="171"/>
      <c r="AB346" s="171"/>
      <c r="AC346" s="171"/>
      <c r="AD346" s="171"/>
      <c r="AE346" s="171"/>
      <c r="AF346" s="171"/>
      <c r="AG346" s="171"/>
      <c r="AH346" s="171"/>
      <c r="AI346" s="171"/>
      <c r="AJ346" s="171"/>
      <c r="AK346" s="171"/>
      <c r="AL346" s="171"/>
      <c r="AM346" s="171"/>
      <c r="AN346" s="171"/>
      <c r="AO346" s="171"/>
      <c r="AP346" s="171"/>
      <c r="AQ346" s="171"/>
      <c r="AR346" s="171"/>
      <c r="AS346" s="171"/>
      <c r="AT346" s="171"/>
      <c r="AU346" s="171"/>
      <c r="AV346" s="171"/>
      <c r="AW346" s="171"/>
      <c r="AX346" s="171"/>
      <c r="AY346" s="171"/>
      <c r="AZ346" s="171"/>
      <c r="BA346" s="171"/>
      <c r="BB346" s="171"/>
      <c r="BC346" s="171"/>
      <c r="BD346" s="171"/>
    </row>
    <row r="347" spans="8:56" x14ac:dyDescent="0.2">
      <c r="H347" s="182"/>
      <c r="I347" s="182"/>
      <c r="P347" s="171"/>
      <c r="Q347" s="171"/>
      <c r="R347" s="171"/>
      <c r="S347" s="171"/>
      <c r="T347" s="171"/>
      <c r="U347" s="171"/>
      <c r="V347" s="171"/>
      <c r="W347" s="171"/>
      <c r="X347" s="171"/>
      <c r="Y347" s="171"/>
      <c r="Z347" s="171"/>
      <c r="AA347" s="171"/>
      <c r="AB347" s="171"/>
      <c r="AC347" s="171"/>
      <c r="AD347" s="171"/>
      <c r="AE347" s="171"/>
      <c r="AF347" s="171"/>
      <c r="AG347" s="171"/>
      <c r="AH347" s="171"/>
      <c r="AI347" s="171"/>
      <c r="AJ347" s="171"/>
      <c r="AK347" s="171"/>
      <c r="AL347" s="171"/>
      <c r="AM347" s="171"/>
      <c r="AN347" s="171"/>
      <c r="AO347" s="171"/>
      <c r="AP347" s="171"/>
      <c r="AQ347" s="171"/>
      <c r="AR347" s="171"/>
      <c r="AS347" s="171"/>
      <c r="AT347" s="171"/>
      <c r="AU347" s="171"/>
      <c r="AV347" s="171"/>
      <c r="AW347" s="171"/>
      <c r="AX347" s="171"/>
      <c r="AY347" s="171"/>
      <c r="AZ347" s="171"/>
      <c r="BA347" s="171"/>
      <c r="BB347" s="171"/>
      <c r="BC347" s="171"/>
      <c r="BD347" s="171"/>
    </row>
    <row r="348" spans="8:56" x14ac:dyDescent="0.2">
      <c r="H348" s="182"/>
      <c r="I348" s="182"/>
      <c r="P348" s="171"/>
      <c r="Q348" s="171"/>
      <c r="R348" s="171"/>
      <c r="S348" s="171"/>
      <c r="T348" s="171"/>
      <c r="U348" s="171"/>
      <c r="V348" s="171"/>
      <c r="W348" s="171"/>
      <c r="X348" s="171"/>
      <c r="Y348" s="171"/>
      <c r="Z348" s="171"/>
      <c r="AA348" s="171"/>
      <c r="AB348" s="171"/>
      <c r="AC348" s="171"/>
      <c r="AD348" s="171"/>
      <c r="AE348" s="171"/>
      <c r="AF348" s="171"/>
      <c r="AG348" s="171"/>
      <c r="AH348" s="171"/>
      <c r="AI348" s="171"/>
      <c r="AJ348" s="171"/>
      <c r="AK348" s="171"/>
      <c r="AL348" s="171"/>
      <c r="AM348" s="171"/>
      <c r="AN348" s="171"/>
      <c r="AO348" s="171"/>
      <c r="AP348" s="171"/>
      <c r="AQ348" s="171"/>
      <c r="AR348" s="171"/>
      <c r="AS348" s="171"/>
      <c r="AT348" s="171"/>
      <c r="AU348" s="171"/>
      <c r="AV348" s="171"/>
      <c r="AW348" s="171"/>
      <c r="AX348" s="171"/>
      <c r="AY348" s="171"/>
      <c r="AZ348" s="171"/>
      <c r="BA348" s="171"/>
      <c r="BB348" s="171"/>
      <c r="BC348" s="171"/>
      <c r="BD348" s="171"/>
    </row>
    <row r="349" spans="8:56" x14ac:dyDescent="0.2">
      <c r="H349" s="182"/>
      <c r="I349" s="182"/>
      <c r="P349" s="171"/>
      <c r="Q349" s="171"/>
      <c r="R349" s="171"/>
      <c r="S349" s="171"/>
      <c r="T349" s="171"/>
      <c r="U349" s="171"/>
      <c r="V349" s="171"/>
      <c r="W349" s="171"/>
      <c r="X349" s="171"/>
      <c r="Y349" s="171"/>
      <c r="Z349" s="171"/>
      <c r="AA349" s="171"/>
      <c r="AB349" s="171"/>
      <c r="AC349" s="171"/>
      <c r="AD349" s="171"/>
      <c r="AE349" s="171"/>
      <c r="AF349" s="171"/>
      <c r="AG349" s="171"/>
      <c r="AH349" s="171"/>
      <c r="AI349" s="171"/>
      <c r="AJ349" s="171"/>
      <c r="AK349" s="171"/>
      <c r="AL349" s="171"/>
      <c r="AM349" s="171"/>
      <c r="AN349" s="171"/>
      <c r="AO349" s="171"/>
      <c r="AP349" s="171"/>
      <c r="AQ349" s="171"/>
      <c r="AR349" s="171"/>
      <c r="AS349" s="171"/>
      <c r="AT349" s="171"/>
      <c r="AU349" s="171"/>
      <c r="AV349" s="171"/>
      <c r="AW349" s="171"/>
      <c r="AX349" s="171"/>
      <c r="AY349" s="171"/>
      <c r="AZ349" s="171"/>
      <c r="BA349" s="171"/>
      <c r="BB349" s="171"/>
      <c r="BC349" s="171"/>
      <c r="BD349" s="171"/>
    </row>
    <row r="350" spans="8:56" x14ac:dyDescent="0.2">
      <c r="H350" s="182"/>
      <c r="I350" s="182"/>
      <c r="P350" s="171"/>
      <c r="Q350" s="171"/>
      <c r="R350" s="171"/>
      <c r="S350" s="171"/>
      <c r="T350" s="171"/>
      <c r="U350" s="171"/>
      <c r="V350" s="171"/>
      <c r="W350" s="171"/>
      <c r="X350" s="171"/>
      <c r="Y350" s="171"/>
      <c r="Z350" s="171"/>
      <c r="AA350" s="171"/>
      <c r="AB350" s="171"/>
      <c r="AC350" s="171"/>
      <c r="AD350" s="171"/>
      <c r="AE350" s="171"/>
      <c r="AF350" s="171"/>
      <c r="AG350" s="171"/>
      <c r="AH350" s="171"/>
      <c r="AI350" s="171"/>
      <c r="AJ350" s="171"/>
      <c r="AK350" s="171"/>
      <c r="AL350" s="171"/>
      <c r="AM350" s="171"/>
      <c r="AN350" s="171"/>
      <c r="AO350" s="171"/>
      <c r="AP350" s="171"/>
      <c r="AQ350" s="171"/>
      <c r="AR350" s="171"/>
      <c r="AS350" s="171"/>
      <c r="AT350" s="171"/>
      <c r="AU350" s="171"/>
      <c r="AV350" s="171"/>
      <c r="AW350" s="171"/>
      <c r="AX350" s="171"/>
      <c r="AY350" s="171"/>
      <c r="AZ350" s="171"/>
      <c r="BA350" s="171"/>
      <c r="BB350" s="171"/>
      <c r="BC350" s="171"/>
      <c r="BD350" s="171"/>
    </row>
    <row r="351" spans="8:56" x14ac:dyDescent="0.2">
      <c r="H351" s="182"/>
      <c r="I351" s="182"/>
      <c r="P351" s="171"/>
      <c r="Q351" s="171"/>
      <c r="R351" s="171"/>
      <c r="S351" s="171"/>
      <c r="T351" s="171"/>
      <c r="U351" s="171"/>
      <c r="V351" s="171"/>
      <c r="W351" s="171"/>
      <c r="X351" s="171"/>
      <c r="Y351" s="171"/>
      <c r="Z351" s="171"/>
      <c r="AA351" s="171"/>
      <c r="AB351" s="171"/>
      <c r="AC351" s="171"/>
      <c r="AD351" s="171"/>
      <c r="AE351" s="171"/>
      <c r="AF351" s="171"/>
      <c r="AG351" s="171"/>
      <c r="AH351" s="171"/>
      <c r="AI351" s="171"/>
      <c r="AJ351" s="171"/>
      <c r="AK351" s="171"/>
      <c r="AL351" s="171"/>
      <c r="AM351" s="171"/>
      <c r="AN351" s="171"/>
      <c r="AO351" s="171"/>
      <c r="AP351" s="171"/>
      <c r="AQ351" s="171"/>
      <c r="AR351" s="171"/>
      <c r="AS351" s="171"/>
      <c r="AT351" s="171"/>
      <c r="AU351" s="171"/>
      <c r="AV351" s="171"/>
      <c r="AW351" s="171"/>
      <c r="AX351" s="171"/>
      <c r="AY351" s="171"/>
      <c r="AZ351" s="171"/>
      <c r="BA351" s="171"/>
      <c r="BB351" s="171"/>
      <c r="BC351" s="171"/>
      <c r="BD351" s="171"/>
    </row>
    <row r="352" spans="8:56" x14ac:dyDescent="0.2">
      <c r="H352" s="182"/>
      <c r="I352" s="182"/>
      <c r="P352" s="171"/>
      <c r="Q352" s="171"/>
      <c r="R352" s="171"/>
      <c r="S352" s="171"/>
      <c r="T352" s="171"/>
      <c r="U352" s="171"/>
      <c r="V352" s="171"/>
      <c r="W352" s="171"/>
      <c r="X352" s="171"/>
      <c r="Y352" s="171"/>
      <c r="Z352" s="171"/>
      <c r="AA352" s="171"/>
      <c r="AB352" s="171"/>
      <c r="AC352" s="171"/>
      <c r="AD352" s="171"/>
      <c r="AE352" s="171"/>
      <c r="AF352" s="171"/>
      <c r="AG352" s="171"/>
      <c r="AH352" s="171"/>
      <c r="AI352" s="171"/>
      <c r="AJ352" s="171"/>
      <c r="AK352" s="171"/>
      <c r="AL352" s="171"/>
      <c r="AM352" s="171"/>
      <c r="AN352" s="171"/>
      <c r="AO352" s="171"/>
      <c r="AP352" s="171"/>
      <c r="AQ352" s="171"/>
      <c r="AR352" s="171"/>
      <c r="AS352" s="171"/>
      <c r="AT352" s="171"/>
      <c r="AU352" s="171"/>
      <c r="AV352" s="171"/>
      <c r="AW352" s="171"/>
      <c r="AX352" s="171"/>
      <c r="AY352" s="171"/>
      <c r="AZ352" s="171"/>
      <c r="BA352" s="171"/>
      <c r="BB352" s="171"/>
      <c r="BC352" s="171"/>
      <c r="BD352" s="171"/>
    </row>
    <row r="353" spans="8:56" x14ac:dyDescent="0.2">
      <c r="H353" s="182"/>
      <c r="I353" s="182"/>
      <c r="P353" s="171"/>
      <c r="Q353" s="171"/>
      <c r="R353" s="171"/>
      <c r="S353" s="171"/>
      <c r="T353" s="171"/>
      <c r="U353" s="171"/>
      <c r="V353" s="171"/>
      <c r="W353" s="171"/>
      <c r="X353" s="171"/>
      <c r="Y353" s="171"/>
      <c r="Z353" s="171"/>
      <c r="AA353" s="171"/>
      <c r="AB353" s="171"/>
      <c r="AC353" s="171"/>
      <c r="AD353" s="171"/>
      <c r="AE353" s="171"/>
      <c r="AF353" s="171"/>
      <c r="AG353" s="171"/>
      <c r="AH353" s="171"/>
      <c r="AI353" s="171"/>
      <c r="AJ353" s="171"/>
      <c r="AK353" s="171"/>
      <c r="AL353" s="171"/>
      <c r="AM353" s="171"/>
      <c r="AN353" s="171"/>
      <c r="AO353" s="171"/>
      <c r="AP353" s="171"/>
      <c r="AQ353" s="171"/>
      <c r="AR353" s="171"/>
      <c r="AS353" s="171"/>
      <c r="AT353" s="171"/>
      <c r="AU353" s="171"/>
      <c r="AV353" s="171"/>
      <c r="AW353" s="171"/>
      <c r="AX353" s="171"/>
      <c r="AY353" s="171"/>
      <c r="AZ353" s="171"/>
      <c r="BA353" s="171"/>
      <c r="BB353" s="171"/>
      <c r="BC353" s="171"/>
      <c r="BD353" s="171"/>
    </row>
    <row r="354" spans="8:56" x14ac:dyDescent="0.2">
      <c r="H354" s="182"/>
      <c r="I354" s="182"/>
      <c r="P354" s="171"/>
      <c r="Q354" s="171"/>
      <c r="R354" s="171"/>
      <c r="S354" s="171"/>
      <c r="T354" s="171"/>
      <c r="U354" s="171"/>
      <c r="V354" s="171"/>
      <c r="W354" s="171"/>
      <c r="X354" s="171"/>
      <c r="Y354" s="171"/>
      <c r="Z354" s="171"/>
      <c r="AA354" s="171"/>
      <c r="AB354" s="171"/>
      <c r="AC354" s="171"/>
      <c r="AD354" s="171"/>
      <c r="AE354" s="171"/>
      <c r="AF354" s="171"/>
      <c r="AG354" s="171"/>
      <c r="AH354" s="171"/>
      <c r="AI354" s="171"/>
      <c r="AJ354" s="171"/>
      <c r="AK354" s="171"/>
      <c r="AL354" s="171"/>
      <c r="AM354" s="171"/>
      <c r="AN354" s="171"/>
      <c r="AO354" s="171"/>
      <c r="AP354" s="171"/>
      <c r="AQ354" s="171"/>
      <c r="AR354" s="171"/>
      <c r="AS354" s="171"/>
      <c r="AT354" s="171"/>
      <c r="AU354" s="171"/>
      <c r="AV354" s="171"/>
      <c r="AW354" s="171"/>
      <c r="AX354" s="171"/>
      <c r="AY354" s="171"/>
      <c r="AZ354" s="171"/>
      <c r="BA354" s="171"/>
      <c r="BB354" s="171"/>
      <c r="BC354" s="171"/>
      <c r="BD354" s="171"/>
    </row>
    <row r="355" spans="8:56" x14ac:dyDescent="0.2">
      <c r="H355" s="182"/>
      <c r="I355" s="182"/>
      <c r="P355" s="171"/>
      <c r="Q355" s="171"/>
      <c r="R355" s="171"/>
      <c r="S355" s="171"/>
      <c r="T355" s="171"/>
      <c r="U355" s="171"/>
      <c r="V355" s="171"/>
      <c r="W355" s="171"/>
      <c r="X355" s="171"/>
      <c r="Y355" s="171"/>
      <c r="Z355" s="171"/>
      <c r="AA355" s="171"/>
      <c r="AB355" s="171"/>
      <c r="AC355" s="171"/>
      <c r="AD355" s="171"/>
      <c r="AE355" s="171"/>
      <c r="AF355" s="171"/>
      <c r="AG355" s="171"/>
      <c r="AH355" s="171"/>
      <c r="AI355" s="171"/>
      <c r="AJ355" s="171"/>
      <c r="AK355" s="171"/>
      <c r="AL355" s="171"/>
      <c r="AM355" s="171"/>
      <c r="AN355" s="171"/>
      <c r="AO355" s="171"/>
      <c r="AP355" s="171"/>
      <c r="AQ355" s="171"/>
      <c r="AR355" s="171"/>
      <c r="AS355" s="171"/>
      <c r="AT355" s="171"/>
      <c r="AU355" s="171"/>
      <c r="AV355" s="171"/>
      <c r="AW355" s="171"/>
      <c r="AX355" s="171"/>
      <c r="AY355" s="171"/>
      <c r="AZ355" s="171"/>
      <c r="BA355" s="171"/>
      <c r="BB355" s="171"/>
      <c r="BC355" s="171"/>
      <c r="BD355" s="171"/>
    </row>
    <row r="356" spans="8:56" x14ac:dyDescent="0.2">
      <c r="H356" s="182"/>
      <c r="I356" s="182"/>
      <c r="P356" s="171"/>
      <c r="Q356" s="171"/>
      <c r="R356" s="171"/>
      <c r="S356" s="171"/>
      <c r="T356" s="171"/>
      <c r="U356" s="171"/>
      <c r="V356" s="171"/>
      <c r="W356" s="171"/>
      <c r="X356" s="171"/>
      <c r="Y356" s="171"/>
      <c r="Z356" s="171"/>
      <c r="AA356" s="171"/>
      <c r="AB356" s="171"/>
      <c r="AC356" s="171"/>
      <c r="AD356" s="171"/>
      <c r="AE356" s="171"/>
      <c r="AF356" s="171"/>
      <c r="AG356" s="171"/>
      <c r="AH356" s="171"/>
      <c r="AI356" s="171"/>
      <c r="AJ356" s="171"/>
      <c r="AK356" s="171"/>
      <c r="AL356" s="171"/>
      <c r="AM356" s="171"/>
      <c r="AN356" s="171"/>
      <c r="AO356" s="171"/>
      <c r="AP356" s="171"/>
      <c r="AQ356" s="171"/>
      <c r="AR356" s="171"/>
      <c r="AS356" s="171"/>
      <c r="AT356" s="171"/>
      <c r="AU356" s="171"/>
      <c r="AV356" s="171"/>
      <c r="AW356" s="171"/>
      <c r="AX356" s="171"/>
      <c r="AY356" s="171"/>
      <c r="AZ356" s="171"/>
      <c r="BA356" s="171"/>
      <c r="BB356" s="171"/>
      <c r="BC356" s="171"/>
      <c r="BD356" s="171"/>
    </row>
    <row r="357" spans="8:56" x14ac:dyDescent="0.2">
      <c r="H357" s="182"/>
      <c r="I357" s="182"/>
      <c r="P357" s="171"/>
      <c r="Q357" s="171"/>
      <c r="R357" s="171"/>
      <c r="S357" s="171"/>
      <c r="T357" s="171"/>
      <c r="U357" s="171"/>
      <c r="V357" s="171"/>
      <c r="W357" s="171"/>
      <c r="X357" s="171"/>
      <c r="Y357" s="171"/>
      <c r="Z357" s="171"/>
      <c r="AA357" s="171"/>
      <c r="AB357" s="171"/>
      <c r="AC357" s="171"/>
      <c r="AD357" s="171"/>
      <c r="AE357" s="171"/>
      <c r="AF357" s="171"/>
      <c r="AG357" s="171"/>
      <c r="AH357" s="171"/>
      <c r="AI357" s="171"/>
      <c r="AJ357" s="171"/>
      <c r="AK357" s="171"/>
      <c r="AL357" s="171"/>
      <c r="AM357" s="171"/>
      <c r="AN357" s="171"/>
      <c r="AO357" s="171"/>
      <c r="AP357" s="171"/>
      <c r="AQ357" s="171"/>
      <c r="AR357" s="171"/>
      <c r="AS357" s="171"/>
      <c r="AT357" s="171"/>
      <c r="AU357" s="171"/>
      <c r="AV357" s="171"/>
      <c r="AW357" s="171"/>
      <c r="AX357" s="171"/>
      <c r="AY357" s="171"/>
      <c r="AZ357" s="171"/>
      <c r="BA357" s="171"/>
      <c r="BB357" s="171"/>
      <c r="BC357" s="171"/>
      <c r="BD357" s="171"/>
    </row>
    <row r="358" spans="8:56" x14ac:dyDescent="0.2">
      <c r="H358" s="182"/>
      <c r="I358" s="182"/>
      <c r="P358" s="171"/>
      <c r="Q358" s="171"/>
      <c r="R358" s="171"/>
      <c r="S358" s="171"/>
      <c r="T358" s="171"/>
      <c r="U358" s="171"/>
      <c r="V358" s="171"/>
      <c r="W358" s="171"/>
      <c r="X358" s="171"/>
      <c r="Y358" s="171"/>
      <c r="Z358" s="171"/>
      <c r="AA358" s="171"/>
      <c r="AB358" s="171"/>
      <c r="AC358" s="171"/>
      <c r="AD358" s="171"/>
      <c r="AE358" s="171"/>
      <c r="AF358" s="171"/>
      <c r="AG358" s="171"/>
      <c r="AH358" s="171"/>
      <c r="AI358" s="171"/>
      <c r="AJ358" s="171"/>
      <c r="AK358" s="171"/>
      <c r="AL358" s="171"/>
      <c r="AM358" s="171"/>
      <c r="AN358" s="171"/>
      <c r="AO358" s="171"/>
      <c r="AP358" s="171"/>
      <c r="AQ358" s="171"/>
      <c r="AR358" s="171"/>
      <c r="AS358" s="171"/>
      <c r="AT358" s="171"/>
      <c r="AU358" s="171"/>
      <c r="AV358" s="171"/>
      <c r="AW358" s="171"/>
      <c r="AX358" s="171"/>
      <c r="AY358" s="171"/>
      <c r="AZ358" s="171"/>
      <c r="BA358" s="171"/>
      <c r="BB358" s="171"/>
      <c r="BC358" s="171"/>
      <c r="BD358" s="171"/>
    </row>
    <row r="359" spans="8:56" x14ac:dyDescent="0.2">
      <c r="H359" s="182"/>
      <c r="I359" s="182"/>
      <c r="P359" s="171"/>
      <c r="Q359" s="171"/>
      <c r="R359" s="171"/>
      <c r="S359" s="171"/>
      <c r="T359" s="171"/>
      <c r="U359" s="171"/>
      <c r="V359" s="171"/>
      <c r="W359" s="171"/>
      <c r="X359" s="171"/>
      <c r="Y359" s="171"/>
      <c r="Z359" s="171"/>
      <c r="AA359" s="171"/>
      <c r="AB359" s="171"/>
      <c r="AC359" s="171"/>
      <c r="AD359" s="171"/>
      <c r="AE359" s="171"/>
      <c r="AF359" s="171"/>
      <c r="AG359" s="171"/>
      <c r="AH359" s="171"/>
      <c r="AI359" s="171"/>
      <c r="AJ359" s="171"/>
      <c r="AK359" s="171"/>
      <c r="AL359" s="171"/>
      <c r="AM359" s="171"/>
      <c r="AN359" s="171"/>
      <c r="AO359" s="171"/>
      <c r="AP359" s="171"/>
      <c r="AQ359" s="171"/>
      <c r="AR359" s="171"/>
      <c r="AS359" s="171"/>
      <c r="AT359" s="171"/>
      <c r="AU359" s="171"/>
      <c r="AV359" s="171"/>
      <c r="AW359" s="171"/>
      <c r="AX359" s="171"/>
      <c r="AY359" s="171"/>
      <c r="AZ359" s="171"/>
      <c r="BA359" s="171"/>
      <c r="BB359" s="171"/>
      <c r="BC359" s="171"/>
      <c r="BD359" s="171"/>
    </row>
    <row r="360" spans="8:56" x14ac:dyDescent="0.2">
      <c r="H360" s="182"/>
      <c r="I360" s="182"/>
      <c r="P360" s="171"/>
      <c r="Q360" s="171"/>
      <c r="R360" s="171"/>
      <c r="S360" s="171"/>
      <c r="T360" s="171"/>
      <c r="U360" s="171"/>
      <c r="V360" s="171"/>
      <c r="W360" s="171"/>
      <c r="X360" s="171"/>
      <c r="Y360" s="171"/>
      <c r="Z360" s="171"/>
      <c r="AA360" s="171"/>
      <c r="AB360" s="171"/>
      <c r="AC360" s="171"/>
      <c r="AD360" s="171"/>
      <c r="AE360" s="171"/>
      <c r="AF360" s="171"/>
      <c r="AG360" s="171"/>
      <c r="AH360" s="171"/>
      <c r="AI360" s="171"/>
      <c r="AJ360" s="171"/>
      <c r="AK360" s="171"/>
      <c r="AL360" s="171"/>
      <c r="AM360" s="171"/>
      <c r="AN360" s="171"/>
      <c r="AO360" s="171"/>
      <c r="AP360" s="171"/>
      <c r="AQ360" s="171"/>
      <c r="AR360" s="171"/>
      <c r="AS360" s="171"/>
      <c r="AT360" s="171"/>
      <c r="AU360" s="171"/>
      <c r="AV360" s="171"/>
      <c r="AW360" s="171"/>
      <c r="AX360" s="171"/>
      <c r="AY360" s="171"/>
      <c r="AZ360" s="171"/>
      <c r="BA360" s="171"/>
      <c r="BB360" s="171"/>
      <c r="BC360" s="171"/>
      <c r="BD360" s="171"/>
    </row>
    <row r="361" spans="8:56" x14ac:dyDescent="0.2">
      <c r="H361" s="182"/>
      <c r="I361" s="182"/>
      <c r="P361" s="171"/>
      <c r="Q361" s="171"/>
      <c r="R361" s="171"/>
      <c r="S361" s="171"/>
      <c r="T361" s="171"/>
      <c r="U361" s="171"/>
      <c r="V361" s="171"/>
      <c r="W361" s="171"/>
      <c r="X361" s="171"/>
      <c r="Y361" s="171"/>
      <c r="Z361" s="171"/>
      <c r="AA361" s="171"/>
      <c r="AB361" s="171"/>
      <c r="AC361" s="171"/>
      <c r="AD361" s="171"/>
      <c r="AE361" s="171"/>
      <c r="AF361" s="171"/>
      <c r="AG361" s="171"/>
      <c r="AH361" s="171"/>
      <c r="AI361" s="171"/>
      <c r="AJ361" s="171"/>
      <c r="AK361" s="171"/>
      <c r="AL361" s="171"/>
      <c r="AM361" s="171"/>
      <c r="AN361" s="171"/>
      <c r="AO361" s="171"/>
      <c r="AP361" s="171"/>
      <c r="AQ361" s="171"/>
      <c r="AR361" s="171"/>
      <c r="AS361" s="171"/>
      <c r="AT361" s="171"/>
      <c r="AU361" s="171"/>
      <c r="AV361" s="171"/>
      <c r="AW361" s="171"/>
      <c r="AX361" s="171"/>
      <c r="AY361" s="171"/>
      <c r="AZ361" s="171"/>
      <c r="BA361" s="171"/>
      <c r="BB361" s="171"/>
      <c r="BC361" s="171"/>
      <c r="BD361" s="171"/>
    </row>
    <row r="362" spans="8:56" x14ac:dyDescent="0.2">
      <c r="H362" s="182"/>
      <c r="I362" s="182"/>
      <c r="P362" s="171"/>
      <c r="Q362" s="171"/>
      <c r="R362" s="171"/>
      <c r="S362" s="171"/>
      <c r="T362" s="171"/>
      <c r="U362" s="171"/>
      <c r="V362" s="171"/>
      <c r="W362" s="171"/>
      <c r="X362" s="171"/>
      <c r="Y362" s="171"/>
      <c r="Z362" s="171"/>
      <c r="AA362" s="171"/>
      <c r="AB362" s="171"/>
      <c r="AC362" s="171"/>
      <c r="AD362" s="171"/>
      <c r="AE362" s="171"/>
      <c r="AF362" s="171"/>
      <c r="AG362" s="171"/>
      <c r="AH362" s="171"/>
      <c r="AI362" s="171"/>
      <c r="AJ362" s="171"/>
      <c r="AK362" s="171"/>
      <c r="AL362" s="171"/>
      <c r="AM362" s="171"/>
      <c r="AN362" s="171"/>
      <c r="AO362" s="171"/>
      <c r="AP362" s="171"/>
      <c r="AQ362" s="171"/>
      <c r="AR362" s="171"/>
      <c r="AS362" s="171"/>
      <c r="AT362" s="171"/>
      <c r="AU362" s="171"/>
      <c r="AV362" s="171"/>
      <c r="AW362" s="171"/>
      <c r="AX362" s="171"/>
      <c r="AY362" s="171"/>
      <c r="AZ362" s="171"/>
      <c r="BA362" s="171"/>
      <c r="BB362" s="171"/>
      <c r="BC362" s="171"/>
      <c r="BD362" s="171"/>
    </row>
    <row r="363" spans="8:56" x14ac:dyDescent="0.2">
      <c r="H363" s="182"/>
      <c r="I363" s="182"/>
      <c r="P363" s="171"/>
      <c r="Q363" s="171"/>
      <c r="R363" s="171"/>
      <c r="S363" s="171"/>
      <c r="T363" s="171"/>
      <c r="U363" s="171"/>
      <c r="V363" s="171"/>
      <c r="W363" s="171"/>
      <c r="X363" s="171"/>
      <c r="Y363" s="171"/>
      <c r="Z363" s="171"/>
      <c r="AA363" s="171"/>
      <c r="AB363" s="171"/>
      <c r="AC363" s="171"/>
      <c r="AD363" s="171"/>
      <c r="AE363" s="171"/>
      <c r="AF363" s="171"/>
      <c r="AG363" s="171"/>
      <c r="AH363" s="171"/>
      <c r="AI363" s="171"/>
      <c r="AJ363" s="171"/>
      <c r="AK363" s="171"/>
      <c r="AL363" s="171"/>
      <c r="AM363" s="171"/>
      <c r="AN363" s="171"/>
      <c r="AO363" s="171"/>
      <c r="AP363" s="171"/>
      <c r="AQ363" s="171"/>
      <c r="AR363" s="171"/>
      <c r="AS363" s="171"/>
      <c r="AT363" s="171"/>
      <c r="AU363" s="171"/>
      <c r="AV363" s="171"/>
      <c r="AW363" s="171"/>
      <c r="AX363" s="171"/>
      <c r="AY363" s="171"/>
      <c r="AZ363" s="171"/>
      <c r="BA363" s="171"/>
      <c r="BB363" s="171"/>
      <c r="BC363" s="171"/>
      <c r="BD363" s="171"/>
    </row>
    <row r="364" spans="8:56" x14ac:dyDescent="0.2">
      <c r="H364" s="182"/>
      <c r="I364" s="182"/>
      <c r="P364" s="171"/>
      <c r="Q364" s="171"/>
      <c r="R364" s="171"/>
      <c r="S364" s="171"/>
      <c r="T364" s="171"/>
      <c r="U364" s="171"/>
      <c r="V364" s="171"/>
      <c r="W364" s="171"/>
      <c r="X364" s="171"/>
      <c r="Y364" s="171"/>
      <c r="Z364" s="171"/>
      <c r="AA364" s="171"/>
      <c r="AB364" s="171"/>
      <c r="AC364" s="171"/>
      <c r="AD364" s="171"/>
      <c r="AE364" s="171"/>
      <c r="AF364" s="171"/>
      <c r="AG364" s="171"/>
      <c r="AH364" s="171"/>
      <c r="AI364" s="171"/>
      <c r="AJ364" s="171"/>
      <c r="AK364" s="171"/>
      <c r="AL364" s="171"/>
      <c r="AM364" s="171"/>
      <c r="AN364" s="171"/>
      <c r="AO364" s="171"/>
      <c r="AP364" s="171"/>
      <c r="AQ364" s="171"/>
      <c r="AR364" s="171"/>
      <c r="AS364" s="171"/>
      <c r="AT364" s="171"/>
      <c r="AU364" s="171"/>
      <c r="AV364" s="171"/>
      <c r="AW364" s="171"/>
      <c r="AX364" s="171"/>
      <c r="AY364" s="171"/>
      <c r="AZ364" s="171"/>
      <c r="BA364" s="171"/>
      <c r="BB364" s="171"/>
      <c r="BC364" s="171"/>
      <c r="BD364" s="171"/>
    </row>
    <row r="365" spans="8:56" x14ac:dyDescent="0.2">
      <c r="H365" s="182"/>
      <c r="I365" s="182"/>
      <c r="P365" s="171"/>
      <c r="Q365" s="171"/>
      <c r="R365" s="171"/>
      <c r="S365" s="171"/>
      <c r="T365" s="171"/>
      <c r="U365" s="171"/>
      <c r="V365" s="171"/>
      <c r="W365" s="171"/>
      <c r="X365" s="171"/>
      <c r="Y365" s="171"/>
      <c r="Z365" s="171"/>
      <c r="AA365" s="171"/>
      <c r="AB365" s="171"/>
      <c r="AC365" s="171"/>
      <c r="AD365" s="171"/>
      <c r="AE365" s="171"/>
      <c r="AF365" s="171"/>
      <c r="AG365" s="171"/>
      <c r="AH365" s="171"/>
      <c r="AI365" s="171"/>
      <c r="AJ365" s="171"/>
      <c r="AK365" s="171"/>
      <c r="AL365" s="171"/>
      <c r="AM365" s="171"/>
      <c r="AN365" s="171"/>
      <c r="AO365" s="171"/>
      <c r="AP365" s="171"/>
      <c r="AQ365" s="171"/>
      <c r="AR365" s="171"/>
      <c r="AS365" s="171"/>
      <c r="AT365" s="171"/>
      <c r="AU365" s="171"/>
      <c r="AV365" s="171"/>
      <c r="AW365" s="171"/>
      <c r="AX365" s="171"/>
      <c r="AY365" s="171"/>
      <c r="AZ365" s="171"/>
      <c r="BA365" s="171"/>
      <c r="BB365" s="171"/>
      <c r="BC365" s="171"/>
      <c r="BD365" s="171"/>
    </row>
    <row r="366" spans="8:56" x14ac:dyDescent="0.2">
      <c r="H366" s="182"/>
      <c r="I366" s="182"/>
      <c r="P366" s="171"/>
      <c r="Q366" s="171"/>
      <c r="R366" s="171"/>
      <c r="S366" s="171"/>
      <c r="T366" s="171"/>
      <c r="U366" s="171"/>
      <c r="V366" s="171"/>
      <c r="W366" s="171"/>
      <c r="X366" s="171"/>
      <c r="Y366" s="171"/>
      <c r="Z366" s="171"/>
      <c r="AA366" s="171"/>
      <c r="AB366" s="171"/>
      <c r="AC366" s="171"/>
      <c r="AD366" s="171"/>
      <c r="AE366" s="171"/>
      <c r="AF366" s="171"/>
      <c r="AG366" s="171"/>
      <c r="AH366" s="171"/>
      <c r="AI366" s="171"/>
      <c r="AJ366" s="171"/>
      <c r="AK366" s="171"/>
      <c r="AL366" s="171"/>
      <c r="AM366" s="171"/>
      <c r="AN366" s="171"/>
      <c r="AO366" s="171"/>
      <c r="AP366" s="171"/>
      <c r="AQ366" s="171"/>
      <c r="AR366" s="171"/>
      <c r="AS366" s="171"/>
      <c r="AT366" s="171"/>
      <c r="AU366" s="171"/>
      <c r="AV366" s="171"/>
      <c r="AW366" s="171"/>
      <c r="AX366" s="171"/>
      <c r="AY366" s="171"/>
      <c r="AZ366" s="171"/>
      <c r="BA366" s="171"/>
      <c r="BB366" s="171"/>
      <c r="BC366" s="171"/>
      <c r="BD366" s="171"/>
    </row>
    <row r="367" spans="8:56" x14ac:dyDescent="0.2">
      <c r="H367" s="182"/>
      <c r="I367" s="182"/>
      <c r="P367" s="171"/>
      <c r="Q367" s="171"/>
      <c r="R367" s="171"/>
      <c r="S367" s="171"/>
      <c r="T367" s="171"/>
      <c r="U367" s="171"/>
      <c r="V367" s="171"/>
      <c r="W367" s="171"/>
      <c r="X367" s="171"/>
      <c r="Y367" s="171"/>
      <c r="Z367" s="171"/>
      <c r="AA367" s="171"/>
      <c r="AB367" s="171"/>
      <c r="AC367" s="171"/>
      <c r="AD367" s="171"/>
      <c r="AE367" s="171"/>
      <c r="AF367" s="171"/>
      <c r="AG367" s="171"/>
      <c r="AH367" s="171"/>
      <c r="AI367" s="171"/>
      <c r="AJ367" s="171"/>
      <c r="AK367" s="171"/>
      <c r="AL367" s="171"/>
      <c r="AM367" s="171"/>
      <c r="AN367" s="171"/>
      <c r="AO367" s="171"/>
      <c r="AP367" s="171"/>
      <c r="AQ367" s="171"/>
      <c r="AR367" s="171"/>
      <c r="AS367" s="171"/>
      <c r="AT367" s="171"/>
      <c r="AU367" s="171"/>
      <c r="AV367" s="171"/>
      <c r="AW367" s="171"/>
      <c r="AX367" s="171"/>
      <c r="AY367" s="171"/>
      <c r="AZ367" s="171"/>
      <c r="BA367" s="171"/>
      <c r="BB367" s="171"/>
      <c r="BC367" s="171"/>
      <c r="BD367" s="171"/>
    </row>
    <row r="368" spans="8:56" x14ac:dyDescent="0.2">
      <c r="H368" s="182"/>
      <c r="I368" s="182"/>
      <c r="P368" s="171"/>
      <c r="Q368" s="171"/>
      <c r="R368" s="171"/>
      <c r="S368" s="171"/>
      <c r="T368" s="171"/>
      <c r="U368" s="171"/>
      <c r="V368" s="171"/>
      <c r="W368" s="171"/>
      <c r="X368" s="171"/>
      <c r="Y368" s="171"/>
      <c r="Z368" s="171"/>
      <c r="AA368" s="171"/>
      <c r="AB368" s="171"/>
      <c r="AC368" s="171"/>
      <c r="AD368" s="171"/>
      <c r="AE368" s="171"/>
      <c r="AF368" s="171"/>
      <c r="AG368" s="171"/>
      <c r="AH368" s="171"/>
      <c r="AI368" s="171"/>
      <c r="AJ368" s="171"/>
      <c r="AK368" s="171"/>
      <c r="AL368" s="171"/>
      <c r="AM368" s="171"/>
      <c r="AN368" s="171"/>
      <c r="AO368" s="171"/>
      <c r="AP368" s="171"/>
      <c r="AQ368" s="171"/>
      <c r="AR368" s="171"/>
      <c r="AS368" s="171"/>
      <c r="AT368" s="171"/>
      <c r="AU368" s="171"/>
      <c r="AV368" s="171"/>
      <c r="AW368" s="171"/>
      <c r="AX368" s="171"/>
      <c r="AY368" s="171"/>
      <c r="AZ368" s="171"/>
      <c r="BA368" s="171"/>
      <c r="BB368" s="171"/>
      <c r="BC368" s="171"/>
      <c r="BD368" s="171"/>
    </row>
    <row r="369" spans="8:56" x14ac:dyDescent="0.2">
      <c r="H369" s="182"/>
      <c r="I369" s="182"/>
      <c r="P369" s="171"/>
      <c r="Q369" s="171"/>
      <c r="R369" s="171"/>
      <c r="S369" s="171"/>
      <c r="T369" s="171"/>
      <c r="U369" s="171"/>
      <c r="V369" s="171"/>
      <c r="W369" s="171"/>
      <c r="X369" s="171"/>
      <c r="Y369" s="171"/>
      <c r="Z369" s="171"/>
      <c r="AA369" s="171"/>
      <c r="AB369" s="171"/>
      <c r="AC369" s="171"/>
      <c r="AD369" s="171"/>
      <c r="AE369" s="171"/>
      <c r="AF369" s="171"/>
      <c r="AG369" s="171"/>
      <c r="AH369" s="171"/>
      <c r="AI369" s="171"/>
      <c r="AJ369" s="171"/>
      <c r="AK369" s="171"/>
      <c r="AL369" s="171"/>
      <c r="AM369" s="171"/>
      <c r="AN369" s="171"/>
      <c r="AO369" s="171"/>
      <c r="AP369" s="171"/>
      <c r="AQ369" s="171"/>
      <c r="AR369" s="171"/>
      <c r="AS369" s="171"/>
      <c r="AT369" s="171"/>
      <c r="AU369" s="171"/>
      <c r="AV369" s="171"/>
      <c r="AW369" s="171"/>
      <c r="AX369" s="171"/>
      <c r="AY369" s="171"/>
      <c r="AZ369" s="171"/>
      <c r="BA369" s="171"/>
      <c r="BB369" s="171"/>
      <c r="BC369" s="171"/>
      <c r="BD369" s="171"/>
    </row>
    <row r="370" spans="8:56" x14ac:dyDescent="0.2">
      <c r="H370" s="182"/>
      <c r="I370" s="182"/>
      <c r="P370" s="171"/>
      <c r="Q370" s="171"/>
      <c r="R370" s="171"/>
      <c r="S370" s="171"/>
      <c r="T370" s="171"/>
      <c r="U370" s="171"/>
      <c r="V370" s="171"/>
      <c r="W370" s="171"/>
      <c r="X370" s="171"/>
      <c r="Y370" s="171"/>
      <c r="Z370" s="171"/>
      <c r="AA370" s="171"/>
      <c r="AB370" s="171"/>
      <c r="AC370" s="171"/>
      <c r="AD370" s="171"/>
      <c r="AE370" s="171"/>
      <c r="AF370" s="171"/>
      <c r="AG370" s="171"/>
      <c r="AH370" s="171"/>
      <c r="AI370" s="171"/>
      <c r="AJ370" s="171"/>
      <c r="AK370" s="171"/>
      <c r="AL370" s="171"/>
      <c r="AM370" s="171"/>
      <c r="AN370" s="171"/>
      <c r="AO370" s="171"/>
      <c r="AP370" s="171"/>
      <c r="AQ370" s="171"/>
      <c r="AR370" s="171"/>
      <c r="AS370" s="171"/>
      <c r="AT370" s="171"/>
      <c r="AU370" s="171"/>
      <c r="AV370" s="171"/>
      <c r="AW370" s="171"/>
      <c r="AX370" s="171"/>
      <c r="AY370" s="171"/>
      <c r="AZ370" s="171"/>
      <c r="BA370" s="171"/>
      <c r="BB370" s="171"/>
      <c r="BC370" s="171"/>
      <c r="BD370" s="171"/>
    </row>
    <row r="371" spans="8:56" x14ac:dyDescent="0.2">
      <c r="H371" s="182"/>
      <c r="I371" s="182"/>
      <c r="P371" s="171"/>
      <c r="Q371" s="171"/>
      <c r="R371" s="171"/>
      <c r="S371" s="171"/>
      <c r="T371" s="171"/>
      <c r="U371" s="171"/>
      <c r="V371" s="171"/>
      <c r="W371" s="171"/>
      <c r="X371" s="171"/>
      <c r="Y371" s="171"/>
      <c r="Z371" s="171"/>
      <c r="AA371" s="171"/>
      <c r="AB371" s="171"/>
      <c r="AC371" s="171"/>
      <c r="AD371" s="171"/>
      <c r="AE371" s="171"/>
      <c r="AF371" s="171"/>
      <c r="AG371" s="171"/>
      <c r="AH371" s="171"/>
      <c r="AI371" s="171"/>
      <c r="AJ371" s="171"/>
      <c r="AK371" s="171"/>
      <c r="AL371" s="171"/>
      <c r="AM371" s="171"/>
      <c r="AN371" s="171"/>
      <c r="AO371" s="171"/>
      <c r="AP371" s="171"/>
      <c r="AQ371" s="171"/>
      <c r="AR371" s="171"/>
      <c r="AS371" s="171"/>
      <c r="AT371" s="171"/>
      <c r="AU371" s="171"/>
      <c r="AV371" s="171"/>
      <c r="AW371" s="171"/>
      <c r="AX371" s="171"/>
      <c r="AY371" s="171"/>
      <c r="AZ371" s="171"/>
      <c r="BA371" s="171"/>
      <c r="BB371" s="171"/>
      <c r="BC371" s="171"/>
      <c r="BD371" s="171"/>
    </row>
    <row r="372" spans="8:56" x14ac:dyDescent="0.2">
      <c r="H372" s="182"/>
      <c r="I372" s="182"/>
      <c r="P372" s="171"/>
      <c r="Q372" s="171"/>
      <c r="R372" s="171"/>
      <c r="S372" s="171"/>
      <c r="T372" s="171"/>
      <c r="U372" s="171"/>
      <c r="V372" s="171"/>
      <c r="W372" s="171"/>
      <c r="X372" s="171"/>
      <c r="Y372" s="171"/>
      <c r="Z372" s="171"/>
      <c r="AA372" s="171"/>
      <c r="AB372" s="171"/>
      <c r="AC372" s="171"/>
      <c r="AD372" s="171"/>
      <c r="AE372" s="171"/>
      <c r="AF372" s="171"/>
      <c r="AG372" s="171"/>
      <c r="AH372" s="171"/>
      <c r="AI372" s="171"/>
      <c r="AJ372" s="171"/>
      <c r="AK372" s="171"/>
      <c r="AL372" s="171"/>
      <c r="AM372" s="171"/>
      <c r="AN372" s="171"/>
      <c r="AO372" s="171"/>
      <c r="AP372" s="171"/>
      <c r="AQ372" s="171"/>
      <c r="AR372" s="171"/>
      <c r="AS372" s="171"/>
      <c r="AT372" s="171"/>
      <c r="AU372" s="171"/>
      <c r="AV372" s="171"/>
      <c r="AW372" s="171"/>
      <c r="AX372" s="171"/>
      <c r="AY372" s="171"/>
      <c r="AZ372" s="171"/>
      <c r="BA372" s="171"/>
      <c r="BB372" s="171"/>
      <c r="BC372" s="171"/>
      <c r="BD372" s="171"/>
    </row>
    <row r="373" spans="8:56" x14ac:dyDescent="0.2">
      <c r="H373" s="182"/>
      <c r="I373" s="182"/>
      <c r="P373" s="171"/>
      <c r="Q373" s="171"/>
      <c r="R373" s="171"/>
      <c r="S373" s="171"/>
      <c r="T373" s="171"/>
      <c r="U373" s="171"/>
      <c r="V373" s="171"/>
      <c r="W373" s="171"/>
      <c r="X373" s="171"/>
      <c r="Y373" s="171"/>
      <c r="Z373" s="171"/>
      <c r="AA373" s="171"/>
      <c r="AB373" s="171"/>
      <c r="AC373" s="171"/>
      <c r="AD373" s="171"/>
      <c r="AE373" s="171"/>
      <c r="AF373" s="171"/>
      <c r="AG373" s="171"/>
      <c r="AH373" s="171"/>
      <c r="AI373" s="171"/>
      <c r="AJ373" s="171"/>
      <c r="AK373" s="171"/>
      <c r="AL373" s="171"/>
      <c r="AM373" s="171"/>
      <c r="AN373" s="171"/>
      <c r="AO373" s="171"/>
      <c r="AP373" s="171"/>
      <c r="AQ373" s="171"/>
      <c r="AR373" s="171"/>
      <c r="AS373" s="171"/>
      <c r="AT373" s="171"/>
      <c r="AU373" s="171"/>
      <c r="AV373" s="171"/>
      <c r="AW373" s="171"/>
      <c r="AX373" s="171"/>
      <c r="AY373" s="171"/>
      <c r="AZ373" s="171"/>
      <c r="BA373" s="171"/>
      <c r="BB373" s="171"/>
      <c r="BC373" s="171"/>
      <c r="BD373" s="171"/>
    </row>
    <row r="374" spans="8:56" x14ac:dyDescent="0.2">
      <c r="H374" s="182"/>
      <c r="I374" s="182"/>
      <c r="P374" s="171"/>
      <c r="Q374" s="171"/>
      <c r="R374" s="171"/>
      <c r="S374" s="171"/>
      <c r="T374" s="171"/>
      <c r="U374" s="171"/>
      <c r="V374" s="171"/>
      <c r="W374" s="171"/>
      <c r="X374" s="171"/>
      <c r="Y374" s="171"/>
      <c r="Z374" s="171"/>
      <c r="AA374" s="171"/>
      <c r="AB374" s="171"/>
      <c r="AC374" s="171"/>
      <c r="AD374" s="171"/>
      <c r="AE374" s="171"/>
      <c r="AF374" s="171"/>
      <c r="AG374" s="171"/>
      <c r="AH374" s="171"/>
      <c r="AI374" s="171"/>
      <c r="AJ374" s="171"/>
      <c r="AK374" s="171"/>
      <c r="AL374" s="171"/>
      <c r="AM374" s="171"/>
      <c r="AN374" s="171"/>
      <c r="AO374" s="171"/>
      <c r="AP374" s="171"/>
      <c r="AQ374" s="171"/>
      <c r="AR374" s="171"/>
      <c r="AS374" s="171"/>
      <c r="AT374" s="171"/>
      <c r="AU374" s="171"/>
      <c r="AV374" s="171"/>
      <c r="AW374" s="171"/>
      <c r="AX374" s="171"/>
      <c r="AY374" s="171"/>
      <c r="AZ374" s="171"/>
      <c r="BA374" s="171"/>
      <c r="BB374" s="171"/>
      <c r="BC374" s="171"/>
      <c r="BD374" s="171"/>
    </row>
    <row r="375" spans="8:56" x14ac:dyDescent="0.2">
      <c r="H375" s="182"/>
      <c r="I375" s="182"/>
      <c r="P375" s="171"/>
      <c r="Q375" s="171"/>
      <c r="R375" s="171"/>
      <c r="S375" s="171"/>
      <c r="T375" s="171"/>
      <c r="U375" s="171"/>
      <c r="V375" s="171"/>
      <c r="W375" s="171"/>
      <c r="X375" s="171"/>
      <c r="Y375" s="171"/>
      <c r="Z375" s="171"/>
      <c r="AA375" s="171"/>
      <c r="AB375" s="171"/>
      <c r="AC375" s="171"/>
      <c r="AD375" s="171"/>
      <c r="AE375" s="171"/>
      <c r="AF375" s="171"/>
      <c r="AG375" s="171"/>
      <c r="AH375" s="171"/>
      <c r="AI375" s="171"/>
      <c r="AJ375" s="171"/>
      <c r="AK375" s="171"/>
      <c r="AL375" s="171"/>
      <c r="AM375" s="171"/>
      <c r="AN375" s="171"/>
      <c r="AO375" s="171"/>
      <c r="AP375" s="171"/>
      <c r="AQ375" s="171"/>
      <c r="AR375" s="171"/>
      <c r="AS375" s="171"/>
      <c r="AT375" s="171"/>
      <c r="AU375" s="171"/>
      <c r="AV375" s="171"/>
      <c r="AW375" s="171"/>
      <c r="AX375" s="171"/>
      <c r="AY375" s="171"/>
      <c r="AZ375" s="171"/>
      <c r="BA375" s="171"/>
      <c r="BB375" s="171"/>
      <c r="BC375" s="171"/>
      <c r="BD375" s="171"/>
    </row>
    <row r="376" spans="8:56" x14ac:dyDescent="0.2">
      <c r="H376" s="182"/>
      <c r="I376" s="182"/>
      <c r="P376" s="171"/>
      <c r="Q376" s="171"/>
      <c r="R376" s="171"/>
      <c r="S376" s="171"/>
      <c r="T376" s="171"/>
      <c r="U376" s="171"/>
      <c r="V376" s="171"/>
      <c r="W376" s="171"/>
      <c r="X376" s="171"/>
      <c r="Y376" s="171"/>
      <c r="Z376" s="171"/>
      <c r="AA376" s="171"/>
      <c r="AB376" s="171"/>
      <c r="AC376" s="171"/>
      <c r="AD376" s="171"/>
      <c r="AE376" s="171"/>
      <c r="AF376" s="171"/>
      <c r="AG376" s="171"/>
      <c r="AH376" s="171"/>
      <c r="AI376" s="171"/>
      <c r="AJ376" s="171"/>
      <c r="AK376" s="171"/>
      <c r="AL376" s="171"/>
      <c r="AM376" s="171"/>
      <c r="AN376" s="171"/>
      <c r="AO376" s="171"/>
      <c r="AP376" s="171"/>
      <c r="AQ376" s="171"/>
      <c r="AR376" s="171"/>
      <c r="AS376" s="171"/>
      <c r="AT376" s="171"/>
      <c r="AU376" s="171"/>
      <c r="AV376" s="171"/>
      <c r="AW376" s="171"/>
      <c r="AX376" s="171"/>
      <c r="AY376" s="171"/>
      <c r="AZ376" s="171"/>
      <c r="BA376" s="171"/>
      <c r="BB376" s="171"/>
      <c r="BC376" s="171"/>
      <c r="BD376" s="171"/>
    </row>
    <row r="377" spans="8:56" x14ac:dyDescent="0.2">
      <c r="H377" s="182"/>
      <c r="I377" s="182"/>
      <c r="P377" s="171"/>
      <c r="Q377" s="171"/>
      <c r="R377" s="171"/>
      <c r="S377" s="171"/>
      <c r="T377" s="171"/>
      <c r="U377" s="171"/>
      <c r="V377" s="171"/>
      <c r="W377" s="171"/>
      <c r="X377" s="171"/>
      <c r="Y377" s="171"/>
      <c r="Z377" s="171"/>
      <c r="AA377" s="171"/>
      <c r="AB377" s="171"/>
      <c r="AC377" s="171"/>
      <c r="AD377" s="171"/>
      <c r="AE377" s="171"/>
      <c r="AF377" s="171"/>
      <c r="AG377" s="171"/>
      <c r="AH377" s="171"/>
      <c r="AI377" s="171"/>
      <c r="AJ377" s="171"/>
      <c r="AK377" s="171"/>
      <c r="AL377" s="171"/>
      <c r="AM377" s="171"/>
      <c r="AN377" s="171"/>
      <c r="AO377" s="171"/>
      <c r="AP377" s="171"/>
      <c r="AQ377" s="171"/>
      <c r="AR377" s="171"/>
      <c r="AS377" s="171"/>
      <c r="AT377" s="171"/>
      <c r="AU377" s="171"/>
      <c r="AV377" s="171"/>
      <c r="AW377" s="171"/>
      <c r="AX377" s="171"/>
      <c r="AY377" s="171"/>
      <c r="AZ377" s="171"/>
      <c r="BA377" s="171"/>
      <c r="BB377" s="171"/>
      <c r="BC377" s="171"/>
      <c r="BD377" s="171"/>
    </row>
    <row r="378" spans="8:56" x14ac:dyDescent="0.2">
      <c r="H378" s="182"/>
      <c r="I378" s="182"/>
      <c r="P378" s="171"/>
      <c r="Q378" s="171"/>
      <c r="R378" s="171"/>
      <c r="S378" s="171"/>
      <c r="T378" s="171"/>
      <c r="U378" s="171"/>
      <c r="V378" s="171"/>
      <c r="W378" s="171"/>
      <c r="X378" s="171"/>
      <c r="Y378" s="171"/>
      <c r="Z378" s="171"/>
      <c r="AA378" s="171"/>
      <c r="AB378" s="171"/>
      <c r="AC378" s="171"/>
      <c r="AD378" s="171"/>
      <c r="AE378" s="171"/>
      <c r="AF378" s="171"/>
      <c r="AG378" s="171"/>
      <c r="AH378" s="171"/>
      <c r="AI378" s="171"/>
      <c r="AJ378" s="171"/>
      <c r="AK378" s="171"/>
      <c r="AL378" s="171"/>
      <c r="AM378" s="171"/>
      <c r="AN378" s="171"/>
      <c r="AO378" s="171"/>
      <c r="AP378" s="171"/>
      <c r="AQ378" s="171"/>
      <c r="AR378" s="171"/>
      <c r="AS378" s="171"/>
      <c r="AT378" s="171"/>
      <c r="AU378" s="171"/>
      <c r="AV378" s="171"/>
      <c r="AW378" s="171"/>
      <c r="AX378" s="171"/>
      <c r="AY378" s="171"/>
      <c r="AZ378" s="171"/>
      <c r="BA378" s="171"/>
      <c r="BB378" s="171"/>
      <c r="BC378" s="171"/>
      <c r="BD378" s="171"/>
    </row>
    <row r="379" spans="8:56" x14ac:dyDescent="0.2">
      <c r="H379" s="182"/>
      <c r="I379" s="182"/>
      <c r="P379" s="171"/>
      <c r="Q379" s="171"/>
      <c r="R379" s="171"/>
      <c r="S379" s="171"/>
      <c r="T379" s="171"/>
      <c r="U379" s="171"/>
      <c r="V379" s="171"/>
      <c r="W379" s="171"/>
      <c r="X379" s="171"/>
      <c r="Y379" s="171"/>
      <c r="Z379" s="171"/>
      <c r="AA379" s="171"/>
      <c r="AB379" s="171"/>
      <c r="AC379" s="171"/>
      <c r="AD379" s="171"/>
      <c r="AE379" s="171"/>
      <c r="AF379" s="171"/>
      <c r="AG379" s="171"/>
      <c r="AH379" s="171"/>
      <c r="AI379" s="171"/>
      <c r="AJ379" s="171"/>
      <c r="AK379" s="171"/>
      <c r="AL379" s="171"/>
      <c r="AM379" s="171"/>
      <c r="AN379" s="171"/>
      <c r="AO379" s="171"/>
      <c r="AP379" s="171"/>
      <c r="AQ379" s="171"/>
      <c r="AR379" s="171"/>
      <c r="AS379" s="171"/>
      <c r="AT379" s="171"/>
      <c r="AU379" s="171"/>
      <c r="AV379" s="171"/>
      <c r="AW379" s="171"/>
      <c r="AX379" s="171"/>
      <c r="AY379" s="171"/>
      <c r="AZ379" s="171"/>
      <c r="BA379" s="171"/>
      <c r="BB379" s="171"/>
      <c r="BC379" s="171"/>
      <c r="BD379" s="171"/>
    </row>
    <row r="380" spans="8:56" x14ac:dyDescent="0.2">
      <c r="H380" s="182"/>
      <c r="I380" s="182"/>
      <c r="P380" s="171"/>
      <c r="Q380" s="171"/>
      <c r="R380" s="171"/>
      <c r="S380" s="171"/>
      <c r="T380" s="171"/>
      <c r="U380" s="171"/>
      <c r="V380" s="171"/>
      <c r="W380" s="171"/>
      <c r="X380" s="171"/>
      <c r="Y380" s="171"/>
      <c r="Z380" s="171"/>
      <c r="AA380" s="171"/>
      <c r="AB380" s="171"/>
      <c r="AC380" s="171"/>
      <c r="AD380" s="171"/>
      <c r="AE380" s="171"/>
      <c r="AF380" s="171"/>
      <c r="AG380" s="171"/>
      <c r="AH380" s="171"/>
      <c r="AI380" s="171"/>
      <c r="AJ380" s="171"/>
      <c r="AK380" s="171"/>
      <c r="AL380" s="171"/>
      <c r="AM380" s="171"/>
      <c r="AN380" s="171"/>
      <c r="AO380" s="171"/>
      <c r="AP380" s="171"/>
      <c r="AQ380" s="171"/>
      <c r="AR380" s="171"/>
      <c r="AS380" s="171"/>
      <c r="AT380" s="171"/>
      <c r="AU380" s="171"/>
      <c r="AV380" s="171"/>
      <c r="AW380" s="171"/>
      <c r="AX380" s="171"/>
      <c r="AY380" s="171"/>
      <c r="AZ380" s="171"/>
      <c r="BA380" s="171"/>
      <c r="BB380" s="171"/>
      <c r="BC380" s="171"/>
      <c r="BD380" s="171"/>
    </row>
    <row r="381" spans="8:56" x14ac:dyDescent="0.2">
      <c r="H381" s="182"/>
      <c r="I381" s="182"/>
      <c r="P381" s="171"/>
      <c r="Q381" s="171"/>
      <c r="R381" s="171"/>
      <c r="S381" s="171"/>
      <c r="T381" s="171"/>
      <c r="U381" s="171"/>
      <c r="V381" s="171"/>
      <c r="W381" s="171"/>
      <c r="X381" s="171"/>
      <c r="Y381" s="171"/>
      <c r="Z381" s="171"/>
      <c r="AA381" s="171"/>
      <c r="AB381" s="171"/>
      <c r="AC381" s="171"/>
      <c r="AD381" s="171"/>
      <c r="AE381" s="171"/>
      <c r="AF381" s="171"/>
      <c r="AG381" s="171"/>
      <c r="AH381" s="171"/>
      <c r="AI381" s="171"/>
      <c r="AJ381" s="171"/>
      <c r="AK381" s="171"/>
      <c r="AL381" s="171"/>
      <c r="AM381" s="171"/>
      <c r="AN381" s="171"/>
      <c r="AO381" s="171"/>
      <c r="AP381" s="171"/>
      <c r="AQ381" s="171"/>
      <c r="AR381" s="171"/>
      <c r="AS381" s="171"/>
      <c r="AT381" s="171"/>
      <c r="AU381" s="171"/>
      <c r="AV381" s="171"/>
      <c r="AW381" s="171"/>
      <c r="AX381" s="171"/>
      <c r="AY381" s="171"/>
      <c r="AZ381" s="171"/>
      <c r="BA381" s="171"/>
      <c r="BB381" s="171"/>
      <c r="BC381" s="171"/>
      <c r="BD381" s="171"/>
    </row>
    <row r="382" spans="8:56" x14ac:dyDescent="0.2">
      <c r="H382" s="182"/>
      <c r="I382" s="182"/>
      <c r="P382" s="171"/>
      <c r="Q382" s="171"/>
      <c r="R382" s="171"/>
      <c r="S382" s="171"/>
      <c r="T382" s="171"/>
      <c r="U382" s="171"/>
      <c r="V382" s="171"/>
      <c r="W382" s="171"/>
      <c r="X382" s="171"/>
      <c r="Y382" s="171"/>
      <c r="Z382" s="171"/>
      <c r="AA382" s="171"/>
      <c r="AB382" s="171"/>
      <c r="AC382" s="171"/>
      <c r="AD382" s="171"/>
      <c r="AE382" s="171"/>
      <c r="AF382" s="171"/>
      <c r="AG382" s="171"/>
      <c r="AH382" s="171"/>
      <c r="AI382" s="171"/>
      <c r="AJ382" s="171"/>
      <c r="AK382" s="171"/>
      <c r="AL382" s="171"/>
      <c r="AM382" s="171"/>
      <c r="AN382" s="171"/>
      <c r="AO382" s="171"/>
      <c r="AP382" s="171"/>
      <c r="AQ382" s="171"/>
      <c r="AR382" s="171"/>
      <c r="AS382" s="171"/>
      <c r="AT382" s="171"/>
      <c r="AU382" s="171"/>
      <c r="AV382" s="171"/>
      <c r="AW382" s="171"/>
      <c r="AX382" s="171"/>
      <c r="AY382" s="171"/>
      <c r="AZ382" s="171"/>
      <c r="BA382" s="171"/>
      <c r="BB382" s="171"/>
      <c r="BC382" s="171"/>
      <c r="BD382" s="171"/>
    </row>
    <row r="383" spans="8:56" x14ac:dyDescent="0.2">
      <c r="H383" s="182"/>
      <c r="I383" s="182"/>
      <c r="P383" s="171"/>
      <c r="Q383" s="171"/>
      <c r="R383" s="171"/>
      <c r="S383" s="171"/>
      <c r="T383" s="171"/>
      <c r="U383" s="171"/>
      <c r="V383" s="171"/>
      <c r="W383" s="171"/>
      <c r="X383" s="171"/>
      <c r="Y383" s="171"/>
      <c r="Z383" s="171"/>
      <c r="AA383" s="171"/>
      <c r="AB383" s="171"/>
      <c r="AC383" s="171"/>
      <c r="AD383" s="171"/>
      <c r="AE383" s="171"/>
      <c r="AF383" s="171"/>
      <c r="AG383" s="171"/>
      <c r="AH383" s="171"/>
      <c r="AI383" s="171"/>
      <c r="AJ383" s="171"/>
      <c r="AK383" s="171"/>
      <c r="AL383" s="171"/>
      <c r="AM383" s="171"/>
      <c r="AN383" s="171"/>
      <c r="AO383" s="171"/>
      <c r="AP383" s="171"/>
      <c r="AQ383" s="171"/>
      <c r="AR383" s="171"/>
      <c r="AS383" s="171"/>
      <c r="AT383" s="171"/>
      <c r="AU383" s="171"/>
      <c r="AV383" s="171"/>
      <c r="AW383" s="171"/>
      <c r="AX383" s="171"/>
      <c r="AY383" s="171"/>
      <c r="AZ383" s="171"/>
      <c r="BA383" s="171"/>
      <c r="BB383" s="171"/>
      <c r="BC383" s="171"/>
      <c r="BD383" s="171"/>
    </row>
    <row r="384" spans="8:56" x14ac:dyDescent="0.2">
      <c r="H384" s="182"/>
      <c r="I384" s="182"/>
      <c r="P384" s="171"/>
      <c r="Q384" s="171"/>
      <c r="R384" s="171"/>
      <c r="S384" s="171"/>
      <c r="T384" s="171"/>
      <c r="U384" s="171"/>
      <c r="V384" s="171"/>
      <c r="W384" s="171"/>
      <c r="X384" s="171"/>
      <c r="Y384" s="171"/>
      <c r="Z384" s="171"/>
      <c r="AA384" s="171"/>
      <c r="AB384" s="171"/>
      <c r="AC384" s="171"/>
      <c r="AD384" s="171"/>
      <c r="AE384" s="171"/>
      <c r="AF384" s="171"/>
      <c r="AG384" s="171"/>
      <c r="AH384" s="171"/>
      <c r="AI384" s="171"/>
      <c r="AJ384" s="171"/>
      <c r="AK384" s="171"/>
      <c r="AL384" s="171"/>
      <c r="AM384" s="171"/>
      <c r="AN384" s="171"/>
      <c r="AO384" s="171"/>
      <c r="AP384" s="171"/>
      <c r="AQ384" s="171"/>
      <c r="AR384" s="171"/>
      <c r="AS384" s="171"/>
      <c r="AT384" s="171"/>
      <c r="AU384" s="171"/>
      <c r="AV384" s="171"/>
      <c r="AW384" s="171"/>
      <c r="AX384" s="171"/>
      <c r="AY384" s="171"/>
      <c r="AZ384" s="171"/>
      <c r="BA384" s="171"/>
      <c r="BB384" s="171"/>
      <c r="BC384" s="171"/>
      <c r="BD384" s="171"/>
    </row>
    <row r="385" spans="8:56" x14ac:dyDescent="0.2">
      <c r="H385" s="182"/>
      <c r="I385" s="182"/>
      <c r="P385" s="171"/>
      <c r="Q385" s="171"/>
      <c r="R385" s="171"/>
      <c r="S385" s="171"/>
      <c r="T385" s="171"/>
      <c r="U385" s="171"/>
      <c r="V385" s="171"/>
      <c r="W385" s="171"/>
      <c r="X385" s="171"/>
      <c r="Y385" s="171"/>
      <c r="Z385" s="171"/>
      <c r="AA385" s="171"/>
      <c r="AB385" s="171"/>
      <c r="AC385" s="171"/>
      <c r="AD385" s="171"/>
      <c r="AE385" s="171"/>
      <c r="AF385" s="171"/>
      <c r="AG385" s="171"/>
      <c r="AH385" s="171"/>
      <c r="AI385" s="171"/>
      <c r="AJ385" s="171"/>
      <c r="AK385" s="171"/>
      <c r="AL385" s="171"/>
      <c r="AM385" s="171"/>
      <c r="AN385" s="171"/>
      <c r="AO385" s="171"/>
      <c r="AP385" s="171"/>
      <c r="AQ385" s="171"/>
      <c r="AR385" s="171"/>
      <c r="AS385" s="171"/>
      <c r="AT385" s="171"/>
      <c r="AU385" s="171"/>
      <c r="AV385" s="171"/>
      <c r="AW385" s="171"/>
      <c r="AX385" s="171"/>
      <c r="AY385" s="171"/>
      <c r="AZ385" s="171"/>
      <c r="BA385" s="171"/>
      <c r="BB385" s="171"/>
      <c r="BC385" s="171"/>
      <c r="BD385" s="171"/>
    </row>
    <row r="386" spans="8:56" x14ac:dyDescent="0.2">
      <c r="H386" s="182"/>
      <c r="I386" s="182"/>
      <c r="P386" s="171"/>
      <c r="Q386" s="171"/>
      <c r="R386" s="171"/>
      <c r="S386" s="171"/>
      <c r="T386" s="171"/>
      <c r="U386" s="171"/>
      <c r="V386" s="171"/>
      <c r="W386" s="171"/>
      <c r="X386" s="171"/>
      <c r="Y386" s="171"/>
      <c r="Z386" s="171"/>
      <c r="AA386" s="171"/>
      <c r="AB386" s="171"/>
      <c r="AC386" s="171"/>
      <c r="AD386" s="171"/>
      <c r="AE386" s="171"/>
      <c r="AF386" s="171"/>
      <c r="AG386" s="171"/>
      <c r="AH386" s="171"/>
      <c r="AI386" s="171"/>
      <c r="AJ386" s="171"/>
      <c r="AK386" s="171"/>
      <c r="AL386" s="171"/>
      <c r="AM386" s="171"/>
      <c r="AN386" s="171"/>
      <c r="AO386" s="171"/>
      <c r="AP386" s="171"/>
      <c r="AQ386" s="171"/>
      <c r="AR386" s="171"/>
      <c r="AS386" s="171"/>
      <c r="AT386" s="171"/>
      <c r="AU386" s="171"/>
      <c r="AV386" s="171"/>
      <c r="AW386" s="171"/>
      <c r="AX386" s="171"/>
      <c r="AY386" s="171"/>
      <c r="AZ386" s="171"/>
      <c r="BA386" s="171"/>
      <c r="BB386" s="171"/>
      <c r="BC386" s="171"/>
      <c r="BD386" s="171"/>
    </row>
    <row r="387" spans="8:56" x14ac:dyDescent="0.2">
      <c r="H387" s="182"/>
      <c r="I387" s="182"/>
      <c r="P387" s="171"/>
      <c r="Q387" s="171"/>
      <c r="R387" s="171"/>
      <c r="S387" s="171"/>
      <c r="T387" s="171"/>
      <c r="U387" s="171"/>
      <c r="V387" s="171"/>
      <c r="W387" s="171"/>
      <c r="X387" s="171"/>
      <c r="Y387" s="171"/>
      <c r="Z387" s="171"/>
      <c r="AA387" s="171"/>
      <c r="AB387" s="171"/>
      <c r="AC387" s="171"/>
      <c r="AD387" s="171"/>
      <c r="AE387" s="171"/>
      <c r="AF387" s="171"/>
      <c r="AG387" s="171"/>
      <c r="AH387" s="171"/>
      <c r="AI387" s="171"/>
      <c r="AJ387" s="171"/>
      <c r="AK387" s="171"/>
      <c r="AL387" s="171"/>
      <c r="AM387" s="171"/>
      <c r="AN387" s="171"/>
      <c r="AO387" s="171"/>
      <c r="AP387" s="171"/>
      <c r="AQ387" s="171"/>
      <c r="AR387" s="171"/>
      <c r="AS387" s="171"/>
      <c r="AT387" s="171"/>
      <c r="AU387" s="171"/>
      <c r="AV387" s="171"/>
      <c r="AW387" s="171"/>
      <c r="AX387" s="171"/>
      <c r="AY387" s="171"/>
      <c r="AZ387" s="171"/>
      <c r="BA387" s="171"/>
      <c r="BB387" s="171"/>
      <c r="BC387" s="171"/>
      <c r="BD387" s="171"/>
    </row>
    <row r="388" spans="8:56" x14ac:dyDescent="0.2">
      <c r="H388" s="182"/>
      <c r="I388" s="182"/>
      <c r="P388" s="171"/>
      <c r="Q388" s="171"/>
      <c r="R388" s="171"/>
      <c r="S388" s="171"/>
      <c r="T388" s="171"/>
      <c r="U388" s="171"/>
      <c r="V388" s="171"/>
      <c r="W388" s="171"/>
      <c r="X388" s="171"/>
      <c r="Y388" s="171"/>
      <c r="Z388" s="171"/>
      <c r="AA388" s="171"/>
      <c r="AB388" s="171"/>
      <c r="AC388" s="171"/>
      <c r="AD388" s="171"/>
      <c r="AE388" s="171"/>
      <c r="AF388" s="171"/>
      <c r="AG388" s="171"/>
      <c r="AH388" s="171"/>
      <c r="AI388" s="171"/>
      <c r="AJ388" s="171"/>
      <c r="AK388" s="171"/>
      <c r="AL388" s="171"/>
      <c r="AM388" s="171"/>
      <c r="AN388" s="171"/>
      <c r="AO388" s="171"/>
      <c r="AP388" s="171"/>
      <c r="AQ388" s="171"/>
      <c r="AR388" s="171"/>
      <c r="AS388" s="171"/>
      <c r="AT388" s="171"/>
      <c r="AU388" s="171"/>
      <c r="AV388" s="171"/>
      <c r="AW388" s="171"/>
      <c r="AX388" s="171"/>
      <c r="AY388" s="171"/>
      <c r="AZ388" s="171"/>
      <c r="BA388" s="171"/>
      <c r="BB388" s="171"/>
      <c r="BC388" s="171"/>
      <c r="BD388" s="171"/>
    </row>
    <row r="389" spans="8:56" x14ac:dyDescent="0.2">
      <c r="H389" s="182"/>
      <c r="I389" s="182"/>
      <c r="P389" s="171"/>
      <c r="Q389" s="171"/>
      <c r="R389" s="171"/>
      <c r="S389" s="171"/>
      <c r="T389" s="171"/>
      <c r="U389" s="171"/>
      <c r="V389" s="171"/>
      <c r="W389" s="171"/>
      <c r="X389" s="171"/>
      <c r="Y389" s="171"/>
      <c r="Z389" s="171"/>
      <c r="AA389" s="171"/>
      <c r="AB389" s="171"/>
      <c r="AC389" s="171"/>
      <c r="AD389" s="171"/>
      <c r="AE389" s="171"/>
      <c r="AF389" s="171"/>
      <c r="AG389" s="171"/>
      <c r="AH389" s="171"/>
      <c r="AI389" s="171"/>
      <c r="AJ389" s="171"/>
      <c r="AK389" s="171"/>
      <c r="AL389" s="171"/>
      <c r="AM389" s="171"/>
      <c r="AN389" s="171"/>
      <c r="AO389" s="171"/>
      <c r="AP389" s="171"/>
      <c r="AQ389" s="171"/>
      <c r="AR389" s="171"/>
      <c r="AS389" s="171"/>
      <c r="AT389" s="171"/>
      <c r="AU389" s="171"/>
      <c r="AV389" s="171"/>
      <c r="AW389" s="171"/>
      <c r="AX389" s="171"/>
      <c r="AY389" s="171"/>
      <c r="AZ389" s="171"/>
      <c r="BA389" s="171"/>
      <c r="BB389" s="171"/>
      <c r="BC389" s="171"/>
      <c r="BD389" s="171"/>
    </row>
    <row r="390" spans="8:56" x14ac:dyDescent="0.2">
      <c r="H390" s="182"/>
      <c r="I390" s="182"/>
      <c r="P390" s="171"/>
      <c r="Q390" s="171"/>
      <c r="R390" s="171"/>
      <c r="S390" s="171"/>
      <c r="T390" s="171"/>
      <c r="U390" s="171"/>
      <c r="V390" s="171"/>
      <c r="W390" s="171"/>
      <c r="X390" s="171"/>
      <c r="Y390" s="171"/>
      <c r="Z390" s="171"/>
      <c r="AA390" s="171"/>
      <c r="AB390" s="171"/>
      <c r="AC390" s="171"/>
      <c r="AD390" s="171"/>
      <c r="AE390" s="171"/>
      <c r="AF390" s="171"/>
      <c r="AG390" s="171"/>
      <c r="AH390" s="171"/>
      <c r="AI390" s="171"/>
      <c r="AJ390" s="171"/>
      <c r="AK390" s="171"/>
      <c r="AL390" s="171"/>
      <c r="AM390" s="171"/>
      <c r="AN390" s="171"/>
      <c r="AO390" s="171"/>
      <c r="AP390" s="171"/>
      <c r="AQ390" s="171"/>
      <c r="AR390" s="171"/>
      <c r="AS390" s="171"/>
      <c r="AT390" s="171"/>
      <c r="AU390" s="171"/>
      <c r="AV390" s="171"/>
      <c r="AW390" s="171"/>
      <c r="AX390" s="171"/>
      <c r="AY390" s="171"/>
      <c r="AZ390" s="171"/>
      <c r="BA390" s="171"/>
      <c r="BB390" s="171"/>
      <c r="BC390" s="171"/>
      <c r="BD390" s="171"/>
    </row>
    <row r="391" spans="8:56" x14ac:dyDescent="0.2">
      <c r="H391" s="182"/>
      <c r="I391" s="182"/>
      <c r="P391" s="171"/>
      <c r="Q391" s="171"/>
      <c r="R391" s="171"/>
      <c r="S391" s="171"/>
      <c r="T391" s="171"/>
      <c r="U391" s="171"/>
      <c r="V391" s="171"/>
      <c r="W391" s="171"/>
      <c r="X391" s="171"/>
      <c r="Y391" s="171"/>
      <c r="Z391" s="171"/>
      <c r="AA391" s="171"/>
      <c r="AB391" s="171"/>
      <c r="AC391" s="171"/>
      <c r="AD391" s="171"/>
      <c r="AE391" s="171"/>
      <c r="AF391" s="171"/>
      <c r="AG391" s="171"/>
      <c r="AH391" s="171"/>
      <c r="AI391" s="171"/>
      <c r="AJ391" s="171"/>
      <c r="AK391" s="171"/>
      <c r="AL391" s="171"/>
      <c r="AM391" s="171"/>
      <c r="AN391" s="171"/>
      <c r="AO391" s="171"/>
      <c r="AP391" s="171"/>
      <c r="AQ391" s="171"/>
      <c r="AR391" s="171"/>
      <c r="AS391" s="171"/>
      <c r="AT391" s="171"/>
      <c r="AU391" s="171"/>
      <c r="AV391" s="171"/>
      <c r="AW391" s="171"/>
      <c r="AX391" s="171"/>
      <c r="AY391" s="171"/>
      <c r="AZ391" s="171"/>
      <c r="BA391" s="171"/>
      <c r="BB391" s="171"/>
      <c r="BC391" s="171"/>
      <c r="BD391" s="171"/>
    </row>
    <row r="392" spans="8:56" x14ac:dyDescent="0.2">
      <c r="H392" s="182"/>
      <c r="I392" s="182"/>
      <c r="P392" s="171"/>
      <c r="Q392" s="171"/>
      <c r="R392" s="171"/>
      <c r="S392" s="171"/>
      <c r="T392" s="171"/>
      <c r="U392" s="171"/>
      <c r="V392" s="171"/>
      <c r="W392" s="171"/>
      <c r="X392" s="171"/>
      <c r="Y392" s="171"/>
      <c r="Z392" s="171"/>
      <c r="AA392" s="171"/>
      <c r="AB392" s="171"/>
      <c r="AC392" s="171"/>
      <c r="AD392" s="171"/>
      <c r="AE392" s="171"/>
      <c r="AF392" s="171"/>
      <c r="AG392" s="171"/>
      <c r="AH392" s="171"/>
      <c r="AI392" s="171"/>
      <c r="AJ392" s="171"/>
      <c r="AK392" s="171"/>
      <c r="AL392" s="171"/>
      <c r="AM392" s="171"/>
      <c r="AN392" s="171"/>
      <c r="AO392" s="171"/>
      <c r="AP392" s="171"/>
      <c r="AQ392" s="171"/>
      <c r="AR392" s="171"/>
      <c r="AS392" s="171"/>
      <c r="AT392" s="171"/>
      <c r="AU392" s="171"/>
      <c r="AV392" s="171"/>
      <c r="AW392" s="171"/>
      <c r="AX392" s="171"/>
      <c r="AY392" s="171"/>
      <c r="AZ392" s="171"/>
      <c r="BA392" s="171"/>
      <c r="BB392" s="171"/>
      <c r="BC392" s="171"/>
      <c r="BD392" s="171"/>
    </row>
    <row r="393" spans="8:56" x14ac:dyDescent="0.2">
      <c r="H393" s="182"/>
      <c r="I393" s="182"/>
      <c r="P393" s="171"/>
      <c r="Q393" s="171"/>
      <c r="R393" s="171"/>
      <c r="S393" s="171"/>
      <c r="T393" s="171"/>
      <c r="U393" s="171"/>
      <c r="V393" s="171"/>
      <c r="W393" s="171"/>
      <c r="X393" s="171"/>
      <c r="Y393" s="171"/>
      <c r="Z393" s="171"/>
      <c r="AA393" s="171"/>
      <c r="AB393" s="171"/>
      <c r="AC393" s="171"/>
      <c r="AD393" s="171"/>
      <c r="AE393" s="171"/>
      <c r="AF393" s="171"/>
      <c r="AG393" s="171"/>
      <c r="AH393" s="171"/>
      <c r="AI393" s="171"/>
      <c r="AJ393" s="171"/>
      <c r="AK393" s="171"/>
      <c r="AL393" s="171"/>
      <c r="AM393" s="171"/>
      <c r="AN393" s="171"/>
      <c r="AO393" s="171"/>
      <c r="AP393" s="171"/>
      <c r="AQ393" s="171"/>
      <c r="AR393" s="171"/>
      <c r="AS393" s="171"/>
      <c r="AT393" s="171"/>
      <c r="AU393" s="171"/>
      <c r="AV393" s="171"/>
      <c r="AW393" s="171"/>
      <c r="AX393" s="171"/>
      <c r="AY393" s="171"/>
      <c r="AZ393" s="171"/>
      <c r="BA393" s="171"/>
      <c r="BB393" s="171"/>
      <c r="BC393" s="171"/>
      <c r="BD393" s="171"/>
    </row>
    <row r="394" spans="8:56" x14ac:dyDescent="0.2">
      <c r="H394" s="182"/>
      <c r="I394" s="182"/>
      <c r="P394" s="171"/>
      <c r="Q394" s="171"/>
      <c r="R394" s="171"/>
      <c r="S394" s="171"/>
      <c r="T394" s="171"/>
      <c r="U394" s="171"/>
      <c r="V394" s="171"/>
      <c r="W394" s="171"/>
      <c r="X394" s="171"/>
      <c r="Y394" s="171"/>
      <c r="Z394" s="171"/>
      <c r="AA394" s="171"/>
      <c r="AB394" s="171"/>
      <c r="AC394" s="171"/>
      <c r="AD394" s="171"/>
      <c r="AE394" s="171"/>
      <c r="AF394" s="171"/>
      <c r="AG394" s="171"/>
      <c r="AH394" s="171"/>
      <c r="AI394" s="171"/>
      <c r="AJ394" s="171"/>
      <c r="AK394" s="171"/>
      <c r="AL394" s="171"/>
      <c r="AM394" s="171"/>
      <c r="AN394" s="171"/>
      <c r="AO394" s="171"/>
      <c r="AP394" s="171"/>
      <c r="AQ394" s="171"/>
      <c r="AR394" s="171"/>
      <c r="AS394" s="171"/>
      <c r="AT394" s="171"/>
      <c r="AU394" s="171"/>
      <c r="AV394" s="171"/>
      <c r="AW394" s="171"/>
      <c r="AX394" s="171"/>
      <c r="AY394" s="171"/>
      <c r="AZ394" s="171"/>
      <c r="BA394" s="171"/>
      <c r="BB394" s="171"/>
      <c r="BC394" s="171"/>
      <c r="BD394" s="171"/>
    </row>
    <row r="395" spans="8:56" x14ac:dyDescent="0.2">
      <c r="H395" s="182"/>
      <c r="I395" s="182"/>
      <c r="P395" s="171"/>
      <c r="Q395" s="171"/>
      <c r="R395" s="171"/>
      <c r="S395" s="171"/>
      <c r="T395" s="171"/>
      <c r="U395" s="171"/>
      <c r="V395" s="171"/>
      <c r="W395" s="171"/>
      <c r="X395" s="171"/>
      <c r="Y395" s="171"/>
      <c r="Z395" s="171"/>
      <c r="AA395" s="171"/>
      <c r="AB395" s="171"/>
      <c r="AC395" s="171"/>
      <c r="AD395" s="171"/>
      <c r="AE395" s="171"/>
      <c r="AF395" s="171"/>
      <c r="AG395" s="171"/>
      <c r="AH395" s="171"/>
      <c r="AI395" s="171"/>
      <c r="AJ395" s="171"/>
      <c r="AK395" s="171"/>
      <c r="AL395" s="171"/>
      <c r="AM395" s="171"/>
      <c r="AN395" s="171"/>
      <c r="AO395" s="171"/>
      <c r="AP395" s="171"/>
      <c r="AQ395" s="171"/>
      <c r="AR395" s="171"/>
      <c r="AS395" s="171"/>
      <c r="AT395" s="171"/>
      <c r="AU395" s="171"/>
      <c r="AV395" s="171"/>
      <c r="AW395" s="171"/>
      <c r="AX395" s="171"/>
      <c r="AY395" s="171"/>
      <c r="AZ395" s="171"/>
      <c r="BA395" s="171"/>
      <c r="BB395" s="171"/>
      <c r="BC395" s="171"/>
      <c r="BD395" s="171"/>
    </row>
    <row r="396" spans="8:56" x14ac:dyDescent="0.2">
      <c r="H396" s="182"/>
      <c r="I396" s="182"/>
      <c r="P396" s="171"/>
      <c r="Q396" s="171"/>
      <c r="R396" s="171"/>
      <c r="S396" s="171"/>
      <c r="T396" s="171"/>
      <c r="U396" s="171"/>
      <c r="V396" s="171"/>
      <c r="W396" s="171"/>
      <c r="X396" s="171"/>
      <c r="Y396" s="171"/>
      <c r="Z396" s="171"/>
      <c r="AA396" s="171"/>
      <c r="AB396" s="171"/>
      <c r="AC396" s="171"/>
      <c r="AD396" s="171"/>
      <c r="AE396" s="171"/>
      <c r="AF396" s="171"/>
      <c r="AG396" s="171"/>
      <c r="AH396" s="171"/>
      <c r="AI396" s="171"/>
      <c r="AJ396" s="171"/>
      <c r="AK396" s="171"/>
      <c r="AL396" s="171"/>
      <c r="AM396" s="171"/>
      <c r="AN396" s="171"/>
      <c r="AO396" s="171"/>
      <c r="AP396" s="171"/>
      <c r="AQ396" s="171"/>
      <c r="AR396" s="171"/>
      <c r="AS396" s="171"/>
      <c r="AT396" s="171"/>
      <c r="AU396" s="171"/>
      <c r="AV396" s="171"/>
      <c r="AW396" s="171"/>
      <c r="AX396" s="171"/>
      <c r="AY396" s="171"/>
      <c r="AZ396" s="171"/>
      <c r="BA396" s="171"/>
      <c r="BB396" s="171"/>
      <c r="BC396" s="171"/>
      <c r="BD396" s="171"/>
    </row>
    <row r="397" spans="8:56" x14ac:dyDescent="0.2">
      <c r="H397" s="182"/>
      <c r="I397" s="182"/>
      <c r="P397" s="171"/>
      <c r="Q397" s="171"/>
      <c r="R397" s="171"/>
      <c r="S397" s="171"/>
      <c r="T397" s="171"/>
      <c r="U397" s="171"/>
      <c r="V397" s="171"/>
      <c r="W397" s="171"/>
      <c r="X397" s="171"/>
      <c r="Y397" s="171"/>
      <c r="Z397" s="171"/>
      <c r="AA397" s="171"/>
      <c r="AB397" s="171"/>
      <c r="AC397" s="171"/>
      <c r="AD397" s="171"/>
      <c r="AE397" s="171"/>
      <c r="AF397" s="171"/>
      <c r="AG397" s="171"/>
      <c r="AH397" s="171"/>
      <c r="AI397" s="171"/>
      <c r="AJ397" s="171"/>
      <c r="AK397" s="171"/>
      <c r="AL397" s="171"/>
      <c r="AM397" s="171"/>
      <c r="AN397" s="171"/>
      <c r="AO397" s="171"/>
      <c r="AP397" s="171"/>
      <c r="AQ397" s="171"/>
      <c r="AR397" s="171"/>
      <c r="AS397" s="171"/>
      <c r="AT397" s="171"/>
      <c r="AU397" s="171"/>
      <c r="AV397" s="171"/>
      <c r="AW397" s="171"/>
      <c r="AX397" s="171"/>
      <c r="AY397" s="171"/>
      <c r="AZ397" s="171"/>
      <c r="BA397" s="171"/>
      <c r="BB397" s="171"/>
      <c r="BC397" s="171"/>
      <c r="BD397" s="171"/>
    </row>
    <row r="398" spans="8:56" x14ac:dyDescent="0.2">
      <c r="H398" s="182"/>
      <c r="I398" s="182"/>
      <c r="P398" s="171"/>
      <c r="Q398" s="171"/>
      <c r="R398" s="171"/>
      <c r="S398" s="171"/>
      <c r="T398" s="171"/>
      <c r="U398" s="171"/>
      <c r="V398" s="171"/>
      <c r="W398" s="171"/>
      <c r="X398" s="171"/>
      <c r="Y398" s="171"/>
      <c r="Z398" s="171"/>
      <c r="AA398" s="171"/>
      <c r="AB398" s="171"/>
      <c r="AC398" s="171"/>
      <c r="AD398" s="171"/>
      <c r="AE398" s="171"/>
      <c r="AF398" s="171"/>
      <c r="AG398" s="171"/>
      <c r="AH398" s="171"/>
      <c r="AI398" s="171"/>
      <c r="AJ398" s="171"/>
      <c r="AK398" s="171"/>
      <c r="AL398" s="171"/>
      <c r="AM398" s="171"/>
      <c r="AN398" s="171"/>
      <c r="AO398" s="171"/>
      <c r="AP398" s="171"/>
      <c r="AQ398" s="171"/>
      <c r="AR398" s="171"/>
      <c r="AS398" s="171"/>
      <c r="AT398" s="171"/>
      <c r="AU398" s="171"/>
      <c r="AV398" s="171"/>
      <c r="AW398" s="171"/>
      <c r="AX398" s="171"/>
      <c r="AY398" s="171"/>
      <c r="AZ398" s="171"/>
      <c r="BA398" s="171"/>
      <c r="BB398" s="171"/>
      <c r="BC398" s="171"/>
      <c r="BD398" s="171"/>
    </row>
    <row r="399" spans="8:56" x14ac:dyDescent="0.2">
      <c r="H399" s="182"/>
      <c r="I399" s="182"/>
      <c r="P399" s="171"/>
      <c r="Q399" s="171"/>
      <c r="R399" s="171"/>
      <c r="S399" s="171"/>
      <c r="T399" s="171"/>
      <c r="U399" s="171"/>
      <c r="V399" s="171"/>
      <c r="W399" s="171"/>
      <c r="X399" s="171"/>
      <c r="Y399" s="171"/>
      <c r="Z399" s="171"/>
      <c r="AA399" s="171"/>
      <c r="AB399" s="171"/>
      <c r="AC399" s="171"/>
      <c r="AD399" s="171"/>
      <c r="AE399" s="171"/>
      <c r="AF399" s="171"/>
      <c r="AG399" s="171"/>
      <c r="AH399" s="171"/>
      <c r="AI399" s="171"/>
      <c r="AJ399" s="171"/>
      <c r="AK399" s="171"/>
      <c r="AL399" s="171"/>
      <c r="AM399" s="171"/>
      <c r="AN399" s="171"/>
      <c r="AO399" s="171"/>
      <c r="AP399" s="171"/>
      <c r="AQ399" s="171"/>
      <c r="AR399" s="171"/>
      <c r="AS399" s="171"/>
      <c r="AT399" s="171"/>
      <c r="AU399" s="171"/>
      <c r="AV399" s="171"/>
      <c r="AW399" s="171"/>
      <c r="AX399" s="171"/>
      <c r="AY399" s="171"/>
      <c r="AZ399" s="171"/>
      <c r="BA399" s="171"/>
      <c r="BB399" s="171"/>
      <c r="BC399" s="171"/>
      <c r="BD399" s="171"/>
    </row>
    <row r="400" spans="8:56" x14ac:dyDescent="0.2">
      <c r="H400" s="182"/>
      <c r="I400" s="182"/>
      <c r="P400" s="171"/>
      <c r="Q400" s="171"/>
      <c r="R400" s="171"/>
      <c r="S400" s="171"/>
      <c r="T400" s="171"/>
      <c r="U400" s="171"/>
      <c r="V400" s="171"/>
      <c r="W400" s="171"/>
      <c r="X400" s="171"/>
      <c r="Y400" s="171"/>
      <c r="Z400" s="171"/>
      <c r="AA400" s="171"/>
      <c r="AB400" s="171"/>
      <c r="AC400" s="171"/>
      <c r="AD400" s="171"/>
      <c r="AE400" s="171"/>
      <c r="AF400" s="171"/>
      <c r="AG400" s="171"/>
      <c r="AH400" s="171"/>
      <c r="AI400" s="171"/>
      <c r="AJ400" s="171"/>
      <c r="AK400" s="171"/>
      <c r="AL400" s="171"/>
      <c r="AM400" s="171"/>
      <c r="AN400" s="171"/>
      <c r="AO400" s="171"/>
      <c r="AP400" s="171"/>
      <c r="AQ400" s="171"/>
      <c r="AR400" s="171"/>
      <c r="AS400" s="171"/>
      <c r="AT400" s="171"/>
      <c r="AU400" s="171"/>
      <c r="AV400" s="171"/>
      <c r="AW400" s="171"/>
      <c r="AX400" s="171"/>
      <c r="AY400" s="171"/>
      <c r="AZ400" s="171"/>
      <c r="BA400" s="171"/>
      <c r="BB400" s="171"/>
      <c r="BC400" s="171"/>
      <c r="BD400" s="171"/>
    </row>
    <row r="401" spans="8:56" x14ac:dyDescent="0.2">
      <c r="H401" s="182"/>
      <c r="I401" s="182"/>
      <c r="P401" s="171"/>
      <c r="Q401" s="171"/>
      <c r="R401" s="171"/>
      <c r="S401" s="171"/>
      <c r="T401" s="171"/>
      <c r="U401" s="171"/>
      <c r="V401" s="171"/>
      <c r="W401" s="171"/>
      <c r="X401" s="171"/>
      <c r="Y401" s="171"/>
      <c r="Z401" s="171"/>
      <c r="AA401" s="171"/>
      <c r="AB401" s="171"/>
      <c r="AC401" s="171"/>
      <c r="AD401" s="171"/>
      <c r="AE401" s="171"/>
      <c r="AF401" s="171"/>
      <c r="AG401" s="171"/>
      <c r="AH401" s="171"/>
      <c r="AI401" s="171"/>
      <c r="AJ401" s="171"/>
      <c r="AK401" s="171"/>
      <c r="AL401" s="171"/>
      <c r="AM401" s="171"/>
      <c r="AN401" s="171"/>
      <c r="AO401" s="171"/>
      <c r="AP401" s="171"/>
      <c r="AQ401" s="171"/>
      <c r="AR401" s="171"/>
      <c r="AS401" s="171"/>
      <c r="AT401" s="171"/>
      <c r="AU401" s="171"/>
      <c r="AV401" s="171"/>
      <c r="AW401" s="171"/>
      <c r="AX401" s="171"/>
      <c r="AY401" s="171"/>
      <c r="AZ401" s="171"/>
      <c r="BA401" s="171"/>
      <c r="BB401" s="171"/>
      <c r="BC401" s="171"/>
      <c r="BD401" s="171"/>
    </row>
    <row r="402" spans="8:56" x14ac:dyDescent="0.2">
      <c r="H402" s="182"/>
      <c r="I402" s="182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71"/>
      <c r="AC402" s="171"/>
      <c r="AD402" s="171"/>
      <c r="AE402" s="171"/>
      <c r="AF402" s="171"/>
      <c r="AG402" s="171"/>
      <c r="AH402" s="171"/>
      <c r="AI402" s="171"/>
      <c r="AJ402" s="171"/>
      <c r="AK402" s="171"/>
      <c r="AL402" s="171"/>
      <c r="AM402" s="171"/>
      <c r="AN402" s="171"/>
      <c r="AO402" s="171"/>
      <c r="AP402" s="171"/>
      <c r="AQ402" s="171"/>
      <c r="AR402" s="171"/>
      <c r="AS402" s="171"/>
      <c r="AT402" s="171"/>
      <c r="AU402" s="171"/>
      <c r="AV402" s="171"/>
      <c r="AW402" s="171"/>
      <c r="AX402" s="171"/>
      <c r="AY402" s="171"/>
      <c r="AZ402" s="171"/>
      <c r="BA402" s="171"/>
      <c r="BB402" s="171"/>
      <c r="BC402" s="171"/>
      <c r="BD402" s="171"/>
    </row>
    <row r="403" spans="8:56" x14ac:dyDescent="0.2">
      <c r="H403" s="182"/>
      <c r="I403" s="182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171"/>
      <c r="AC403" s="171"/>
      <c r="AD403" s="171"/>
      <c r="AE403" s="171"/>
      <c r="AF403" s="171"/>
      <c r="AG403" s="171"/>
      <c r="AH403" s="171"/>
      <c r="AI403" s="171"/>
      <c r="AJ403" s="171"/>
      <c r="AK403" s="171"/>
      <c r="AL403" s="171"/>
      <c r="AM403" s="171"/>
      <c r="AN403" s="171"/>
      <c r="AO403" s="171"/>
      <c r="AP403" s="171"/>
      <c r="AQ403" s="171"/>
      <c r="AR403" s="171"/>
      <c r="AS403" s="171"/>
      <c r="AT403" s="171"/>
      <c r="AU403" s="171"/>
      <c r="AV403" s="171"/>
      <c r="AW403" s="171"/>
      <c r="AX403" s="171"/>
      <c r="AY403" s="171"/>
      <c r="AZ403" s="171"/>
      <c r="BA403" s="171"/>
      <c r="BB403" s="171"/>
      <c r="BC403" s="171"/>
      <c r="BD403" s="171"/>
    </row>
    <row r="404" spans="8:56" x14ac:dyDescent="0.2">
      <c r="H404" s="182"/>
      <c r="I404" s="182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71"/>
      <c r="AB404" s="171"/>
      <c r="AC404" s="171"/>
      <c r="AD404" s="171"/>
      <c r="AE404" s="171"/>
      <c r="AF404" s="171"/>
      <c r="AG404" s="171"/>
      <c r="AH404" s="171"/>
      <c r="AI404" s="171"/>
      <c r="AJ404" s="171"/>
      <c r="AK404" s="171"/>
      <c r="AL404" s="171"/>
      <c r="AM404" s="171"/>
      <c r="AN404" s="171"/>
      <c r="AO404" s="171"/>
      <c r="AP404" s="171"/>
      <c r="AQ404" s="171"/>
      <c r="AR404" s="171"/>
      <c r="AS404" s="171"/>
      <c r="AT404" s="171"/>
      <c r="AU404" s="171"/>
      <c r="AV404" s="171"/>
      <c r="AW404" s="171"/>
      <c r="AX404" s="171"/>
      <c r="AY404" s="171"/>
      <c r="AZ404" s="171"/>
      <c r="BA404" s="171"/>
      <c r="BB404" s="171"/>
      <c r="BC404" s="171"/>
      <c r="BD404" s="171"/>
    </row>
    <row r="405" spans="8:56" x14ac:dyDescent="0.2">
      <c r="H405" s="182"/>
      <c r="I405" s="182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171"/>
      <c r="AC405" s="171"/>
      <c r="AD405" s="171"/>
      <c r="AE405" s="171"/>
      <c r="AF405" s="171"/>
      <c r="AG405" s="171"/>
      <c r="AH405" s="171"/>
      <c r="AI405" s="171"/>
      <c r="AJ405" s="171"/>
      <c r="AK405" s="171"/>
      <c r="AL405" s="171"/>
      <c r="AM405" s="171"/>
      <c r="AN405" s="171"/>
      <c r="AO405" s="171"/>
      <c r="AP405" s="171"/>
      <c r="AQ405" s="171"/>
      <c r="AR405" s="171"/>
      <c r="AS405" s="171"/>
      <c r="AT405" s="171"/>
      <c r="AU405" s="171"/>
      <c r="AV405" s="171"/>
      <c r="AW405" s="171"/>
      <c r="AX405" s="171"/>
      <c r="AY405" s="171"/>
      <c r="AZ405" s="171"/>
      <c r="BA405" s="171"/>
      <c r="BB405" s="171"/>
      <c r="BC405" s="171"/>
      <c r="BD405" s="171"/>
    </row>
    <row r="406" spans="8:56" x14ac:dyDescent="0.2">
      <c r="H406" s="182"/>
      <c r="I406" s="182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  <c r="AA406" s="171"/>
      <c r="AB406" s="171"/>
      <c r="AC406" s="171"/>
      <c r="AD406" s="171"/>
      <c r="AE406" s="171"/>
      <c r="AF406" s="171"/>
      <c r="AG406" s="171"/>
      <c r="AH406" s="171"/>
      <c r="AI406" s="171"/>
      <c r="AJ406" s="171"/>
      <c r="AK406" s="171"/>
      <c r="AL406" s="171"/>
      <c r="AM406" s="171"/>
      <c r="AN406" s="171"/>
      <c r="AO406" s="171"/>
      <c r="AP406" s="171"/>
      <c r="AQ406" s="171"/>
      <c r="AR406" s="171"/>
      <c r="AS406" s="171"/>
      <c r="AT406" s="171"/>
      <c r="AU406" s="171"/>
      <c r="AV406" s="171"/>
      <c r="AW406" s="171"/>
      <c r="AX406" s="171"/>
      <c r="AY406" s="171"/>
      <c r="AZ406" s="171"/>
      <c r="BA406" s="171"/>
      <c r="BB406" s="171"/>
      <c r="BC406" s="171"/>
      <c r="BD406" s="171"/>
    </row>
    <row r="407" spans="8:56" x14ac:dyDescent="0.2">
      <c r="H407" s="182"/>
      <c r="I407" s="182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71"/>
      <c r="AB407" s="171"/>
      <c r="AC407" s="171"/>
      <c r="AD407" s="171"/>
      <c r="AE407" s="171"/>
      <c r="AF407" s="171"/>
      <c r="AG407" s="171"/>
      <c r="AH407" s="171"/>
      <c r="AI407" s="171"/>
      <c r="AJ407" s="171"/>
      <c r="AK407" s="171"/>
      <c r="AL407" s="171"/>
      <c r="AM407" s="171"/>
      <c r="AN407" s="171"/>
      <c r="AO407" s="171"/>
      <c r="AP407" s="171"/>
      <c r="AQ407" s="171"/>
      <c r="AR407" s="171"/>
      <c r="AS407" s="171"/>
      <c r="AT407" s="171"/>
      <c r="AU407" s="171"/>
      <c r="AV407" s="171"/>
      <c r="AW407" s="171"/>
      <c r="AX407" s="171"/>
      <c r="AY407" s="171"/>
      <c r="AZ407" s="171"/>
      <c r="BA407" s="171"/>
      <c r="BB407" s="171"/>
      <c r="BC407" s="171"/>
      <c r="BD407" s="171"/>
    </row>
    <row r="408" spans="8:56" x14ac:dyDescent="0.2">
      <c r="H408" s="182"/>
      <c r="I408" s="182"/>
      <c r="P408" s="171"/>
      <c r="Q408" s="171"/>
      <c r="R408" s="171"/>
      <c r="S408" s="171"/>
      <c r="T408" s="171"/>
      <c r="U408" s="171"/>
      <c r="V408" s="171"/>
      <c r="W408" s="171"/>
      <c r="X408" s="171"/>
      <c r="Y408" s="171"/>
      <c r="Z408" s="171"/>
      <c r="AA408" s="171"/>
      <c r="AB408" s="171"/>
      <c r="AC408" s="171"/>
      <c r="AD408" s="171"/>
      <c r="AE408" s="171"/>
      <c r="AF408" s="171"/>
      <c r="AG408" s="171"/>
      <c r="AH408" s="171"/>
      <c r="AI408" s="171"/>
      <c r="AJ408" s="171"/>
      <c r="AK408" s="171"/>
      <c r="AL408" s="171"/>
      <c r="AM408" s="171"/>
      <c r="AN408" s="171"/>
      <c r="AO408" s="171"/>
      <c r="AP408" s="171"/>
      <c r="AQ408" s="171"/>
      <c r="AR408" s="171"/>
      <c r="AS408" s="171"/>
      <c r="AT408" s="171"/>
      <c r="AU408" s="171"/>
      <c r="AV408" s="171"/>
      <c r="AW408" s="171"/>
      <c r="AX408" s="171"/>
      <c r="AY408" s="171"/>
      <c r="AZ408" s="171"/>
      <c r="BA408" s="171"/>
      <c r="BB408" s="171"/>
      <c r="BC408" s="171"/>
      <c r="BD408" s="171"/>
    </row>
    <row r="409" spans="8:56" x14ac:dyDescent="0.2">
      <c r="H409" s="182"/>
      <c r="I409" s="182"/>
      <c r="P409" s="171"/>
      <c r="Q409" s="171"/>
      <c r="R409" s="171"/>
      <c r="S409" s="171"/>
      <c r="T409" s="171"/>
      <c r="U409" s="171"/>
      <c r="V409" s="171"/>
      <c r="W409" s="171"/>
      <c r="X409" s="171"/>
      <c r="Y409" s="171"/>
      <c r="Z409" s="171"/>
      <c r="AA409" s="171"/>
      <c r="AB409" s="171"/>
      <c r="AC409" s="171"/>
      <c r="AD409" s="171"/>
      <c r="AE409" s="171"/>
      <c r="AF409" s="171"/>
      <c r="AG409" s="171"/>
      <c r="AH409" s="171"/>
      <c r="AI409" s="171"/>
      <c r="AJ409" s="171"/>
      <c r="AK409" s="171"/>
      <c r="AL409" s="171"/>
      <c r="AM409" s="171"/>
      <c r="AN409" s="171"/>
      <c r="AO409" s="171"/>
      <c r="AP409" s="171"/>
      <c r="AQ409" s="171"/>
      <c r="AR409" s="171"/>
      <c r="AS409" s="171"/>
      <c r="AT409" s="171"/>
      <c r="AU409" s="171"/>
      <c r="AV409" s="171"/>
      <c r="AW409" s="171"/>
      <c r="AX409" s="171"/>
      <c r="AY409" s="171"/>
      <c r="AZ409" s="171"/>
      <c r="BA409" s="171"/>
      <c r="BB409" s="171"/>
      <c r="BC409" s="171"/>
      <c r="BD409" s="171"/>
    </row>
    <row r="410" spans="8:56" x14ac:dyDescent="0.2">
      <c r="H410" s="182"/>
      <c r="I410" s="182"/>
      <c r="P410" s="171"/>
      <c r="Q410" s="171"/>
      <c r="R410" s="171"/>
      <c r="S410" s="171"/>
      <c r="T410" s="171"/>
      <c r="U410" s="171"/>
      <c r="V410" s="171"/>
      <c r="W410" s="171"/>
      <c r="X410" s="171"/>
      <c r="Y410" s="171"/>
      <c r="Z410" s="171"/>
      <c r="AA410" s="171"/>
      <c r="AB410" s="171"/>
      <c r="AC410" s="171"/>
      <c r="AD410" s="171"/>
      <c r="AE410" s="171"/>
      <c r="AF410" s="171"/>
      <c r="AG410" s="171"/>
      <c r="AH410" s="171"/>
      <c r="AI410" s="171"/>
      <c r="AJ410" s="171"/>
      <c r="AK410" s="171"/>
      <c r="AL410" s="171"/>
      <c r="AM410" s="171"/>
      <c r="AN410" s="171"/>
      <c r="AO410" s="171"/>
      <c r="AP410" s="171"/>
      <c r="AQ410" s="171"/>
      <c r="AR410" s="171"/>
      <c r="AS410" s="171"/>
      <c r="AT410" s="171"/>
      <c r="AU410" s="171"/>
      <c r="AV410" s="171"/>
      <c r="AW410" s="171"/>
      <c r="AX410" s="171"/>
      <c r="AY410" s="171"/>
      <c r="AZ410" s="171"/>
      <c r="BA410" s="171"/>
      <c r="BB410" s="171"/>
      <c r="BC410" s="171"/>
      <c r="BD410" s="171"/>
    </row>
    <row r="411" spans="8:56" x14ac:dyDescent="0.2">
      <c r="H411" s="182"/>
      <c r="I411" s="182"/>
      <c r="P411" s="171"/>
      <c r="Q411" s="171"/>
      <c r="R411" s="171"/>
      <c r="S411" s="171"/>
      <c r="T411" s="171"/>
      <c r="U411" s="171"/>
      <c r="V411" s="171"/>
      <c r="W411" s="171"/>
      <c r="X411" s="171"/>
      <c r="Y411" s="171"/>
      <c r="Z411" s="171"/>
      <c r="AA411" s="171"/>
      <c r="AB411" s="171"/>
      <c r="AC411" s="171"/>
      <c r="AD411" s="171"/>
      <c r="AE411" s="171"/>
      <c r="AF411" s="171"/>
      <c r="AG411" s="171"/>
      <c r="AH411" s="171"/>
      <c r="AI411" s="171"/>
      <c r="AJ411" s="171"/>
      <c r="AK411" s="171"/>
      <c r="AL411" s="171"/>
      <c r="AM411" s="171"/>
      <c r="AN411" s="171"/>
      <c r="AO411" s="171"/>
      <c r="AP411" s="171"/>
      <c r="AQ411" s="171"/>
      <c r="AR411" s="171"/>
      <c r="AS411" s="171"/>
      <c r="AT411" s="171"/>
      <c r="AU411" s="171"/>
      <c r="AV411" s="171"/>
      <c r="AW411" s="171"/>
      <c r="AX411" s="171"/>
      <c r="AY411" s="171"/>
      <c r="AZ411" s="171"/>
      <c r="BA411" s="171"/>
      <c r="BB411" s="171"/>
      <c r="BC411" s="171"/>
      <c r="BD411" s="171"/>
    </row>
    <row r="412" spans="8:56" x14ac:dyDescent="0.2">
      <c r="H412" s="182"/>
      <c r="I412" s="182"/>
      <c r="P412" s="171"/>
      <c r="Q412" s="171"/>
      <c r="R412" s="171"/>
      <c r="S412" s="171"/>
      <c r="T412" s="171"/>
      <c r="U412" s="171"/>
      <c r="V412" s="171"/>
      <c r="W412" s="171"/>
      <c r="X412" s="171"/>
      <c r="Y412" s="171"/>
      <c r="Z412" s="171"/>
      <c r="AA412" s="171"/>
      <c r="AB412" s="171"/>
      <c r="AC412" s="171"/>
      <c r="AD412" s="171"/>
      <c r="AE412" s="171"/>
      <c r="AF412" s="171"/>
      <c r="AG412" s="171"/>
      <c r="AH412" s="171"/>
      <c r="AI412" s="171"/>
      <c r="AJ412" s="171"/>
      <c r="AK412" s="171"/>
      <c r="AL412" s="171"/>
      <c r="AM412" s="171"/>
      <c r="AN412" s="171"/>
      <c r="AO412" s="171"/>
      <c r="AP412" s="171"/>
      <c r="AQ412" s="171"/>
      <c r="AR412" s="171"/>
      <c r="AS412" s="171"/>
      <c r="AT412" s="171"/>
      <c r="AU412" s="171"/>
      <c r="AV412" s="171"/>
      <c r="AW412" s="171"/>
      <c r="AX412" s="171"/>
      <c r="AY412" s="171"/>
      <c r="AZ412" s="171"/>
      <c r="BA412" s="171"/>
      <c r="BB412" s="171"/>
      <c r="BC412" s="171"/>
      <c r="BD412" s="171"/>
    </row>
    <row r="413" spans="8:56" x14ac:dyDescent="0.2">
      <c r="H413" s="182"/>
      <c r="I413" s="182"/>
      <c r="P413" s="171"/>
      <c r="Q413" s="171"/>
      <c r="R413" s="171"/>
      <c r="S413" s="171"/>
      <c r="T413" s="171"/>
      <c r="U413" s="171"/>
      <c r="V413" s="171"/>
      <c r="W413" s="171"/>
      <c r="X413" s="171"/>
      <c r="Y413" s="171"/>
      <c r="Z413" s="171"/>
      <c r="AA413" s="171"/>
      <c r="AB413" s="171"/>
      <c r="AC413" s="171"/>
      <c r="AD413" s="171"/>
      <c r="AE413" s="171"/>
      <c r="AF413" s="171"/>
      <c r="AG413" s="171"/>
      <c r="AH413" s="171"/>
      <c r="AI413" s="171"/>
      <c r="AJ413" s="171"/>
      <c r="AK413" s="171"/>
      <c r="AL413" s="171"/>
      <c r="AM413" s="171"/>
      <c r="AN413" s="171"/>
      <c r="AO413" s="171"/>
      <c r="AP413" s="171"/>
      <c r="AQ413" s="171"/>
      <c r="AR413" s="171"/>
      <c r="AS413" s="171"/>
      <c r="AT413" s="171"/>
      <c r="AU413" s="171"/>
      <c r="AV413" s="171"/>
      <c r="AW413" s="171"/>
      <c r="AX413" s="171"/>
      <c r="AY413" s="171"/>
      <c r="AZ413" s="171"/>
      <c r="BA413" s="171"/>
      <c r="BB413" s="171"/>
      <c r="BC413" s="171"/>
      <c r="BD413" s="171"/>
    </row>
    <row r="414" spans="8:56" x14ac:dyDescent="0.2">
      <c r="H414" s="182"/>
      <c r="I414" s="182"/>
      <c r="P414" s="171"/>
      <c r="Q414" s="171"/>
      <c r="R414" s="171"/>
      <c r="S414" s="171"/>
      <c r="T414" s="171"/>
      <c r="U414" s="171"/>
      <c r="V414" s="171"/>
      <c r="W414" s="171"/>
      <c r="X414" s="171"/>
      <c r="Y414" s="171"/>
      <c r="Z414" s="171"/>
      <c r="AA414" s="171"/>
      <c r="AB414" s="171"/>
      <c r="AC414" s="171"/>
      <c r="AD414" s="171"/>
      <c r="AE414" s="171"/>
      <c r="AF414" s="171"/>
      <c r="AG414" s="171"/>
      <c r="AH414" s="171"/>
      <c r="AI414" s="171"/>
      <c r="AJ414" s="171"/>
      <c r="AK414" s="171"/>
      <c r="AL414" s="171"/>
      <c r="AM414" s="171"/>
      <c r="AN414" s="171"/>
      <c r="AO414" s="171"/>
      <c r="AP414" s="171"/>
      <c r="AQ414" s="171"/>
      <c r="AR414" s="171"/>
      <c r="AS414" s="171"/>
      <c r="AT414" s="171"/>
      <c r="AU414" s="171"/>
      <c r="AV414" s="171"/>
      <c r="AW414" s="171"/>
      <c r="AX414" s="171"/>
      <c r="AY414" s="171"/>
      <c r="AZ414" s="171"/>
      <c r="BA414" s="171"/>
      <c r="BB414" s="171"/>
      <c r="BC414" s="171"/>
      <c r="BD414" s="171"/>
    </row>
    <row r="415" spans="8:56" x14ac:dyDescent="0.2">
      <c r="H415" s="182"/>
      <c r="I415" s="182"/>
      <c r="P415" s="171"/>
      <c r="Q415" s="171"/>
      <c r="R415" s="171"/>
      <c r="S415" s="171"/>
      <c r="T415" s="171"/>
      <c r="U415" s="171"/>
      <c r="V415" s="171"/>
      <c r="W415" s="171"/>
      <c r="X415" s="171"/>
      <c r="Y415" s="171"/>
      <c r="Z415" s="171"/>
      <c r="AA415" s="171"/>
      <c r="AB415" s="171"/>
      <c r="AC415" s="171"/>
      <c r="AD415" s="171"/>
      <c r="AE415" s="171"/>
      <c r="AF415" s="171"/>
      <c r="AG415" s="171"/>
      <c r="AH415" s="171"/>
      <c r="AI415" s="171"/>
      <c r="AJ415" s="171"/>
      <c r="AK415" s="171"/>
      <c r="AL415" s="171"/>
      <c r="AM415" s="171"/>
      <c r="AN415" s="171"/>
      <c r="AO415" s="171"/>
      <c r="AP415" s="171"/>
      <c r="AQ415" s="171"/>
      <c r="AR415" s="171"/>
      <c r="AS415" s="171"/>
      <c r="AT415" s="171"/>
      <c r="AU415" s="171"/>
      <c r="AV415" s="171"/>
      <c r="AW415" s="171"/>
      <c r="AX415" s="171"/>
      <c r="AY415" s="171"/>
      <c r="AZ415" s="171"/>
      <c r="BA415" s="171"/>
      <c r="BB415" s="171"/>
      <c r="BC415" s="171"/>
      <c r="BD415" s="171"/>
    </row>
    <row r="416" spans="8:56" x14ac:dyDescent="0.2">
      <c r="H416" s="182"/>
      <c r="I416" s="182"/>
      <c r="P416" s="171"/>
      <c r="Q416" s="171"/>
      <c r="R416" s="171"/>
      <c r="S416" s="171"/>
      <c r="T416" s="171"/>
      <c r="U416" s="171"/>
      <c r="V416" s="171"/>
      <c r="W416" s="171"/>
      <c r="X416" s="171"/>
      <c r="Y416" s="171"/>
      <c r="Z416" s="171"/>
      <c r="AA416" s="171"/>
      <c r="AB416" s="171"/>
      <c r="AC416" s="171"/>
      <c r="AD416" s="171"/>
      <c r="AE416" s="171"/>
      <c r="AF416" s="171"/>
      <c r="AG416" s="171"/>
      <c r="AH416" s="171"/>
      <c r="AI416" s="171"/>
      <c r="AJ416" s="171"/>
      <c r="AK416" s="171"/>
      <c r="AL416" s="171"/>
      <c r="AM416" s="171"/>
      <c r="AN416" s="171"/>
      <c r="AO416" s="171"/>
      <c r="AP416" s="171"/>
      <c r="AQ416" s="171"/>
      <c r="AR416" s="171"/>
      <c r="AS416" s="171"/>
      <c r="AT416" s="171"/>
      <c r="AU416" s="171"/>
      <c r="AV416" s="171"/>
      <c r="AW416" s="171"/>
      <c r="AX416" s="171"/>
      <c r="AY416" s="171"/>
      <c r="AZ416" s="171"/>
      <c r="BA416" s="171"/>
      <c r="BB416" s="171"/>
      <c r="BC416" s="171"/>
      <c r="BD416" s="171"/>
    </row>
    <row r="417" spans="8:56" x14ac:dyDescent="0.2">
      <c r="H417" s="182"/>
      <c r="I417" s="182"/>
      <c r="P417" s="171"/>
      <c r="Q417" s="171"/>
      <c r="R417" s="171"/>
      <c r="S417" s="171"/>
      <c r="T417" s="171"/>
      <c r="U417" s="171"/>
      <c r="V417" s="171"/>
      <c r="W417" s="171"/>
      <c r="X417" s="171"/>
      <c r="Y417" s="171"/>
      <c r="Z417" s="171"/>
      <c r="AA417" s="171"/>
      <c r="AB417" s="171"/>
      <c r="AC417" s="171"/>
      <c r="AD417" s="171"/>
      <c r="AE417" s="171"/>
      <c r="AF417" s="171"/>
      <c r="AG417" s="171"/>
      <c r="AH417" s="171"/>
      <c r="AI417" s="171"/>
      <c r="AJ417" s="171"/>
      <c r="AK417" s="171"/>
      <c r="AL417" s="171"/>
      <c r="AM417" s="171"/>
      <c r="AN417" s="171"/>
      <c r="AO417" s="171"/>
      <c r="AP417" s="171"/>
      <c r="AQ417" s="171"/>
      <c r="AR417" s="171"/>
      <c r="AS417" s="171"/>
      <c r="AT417" s="171"/>
      <c r="AU417" s="171"/>
      <c r="AV417" s="171"/>
      <c r="AW417" s="171"/>
      <c r="AX417" s="171"/>
      <c r="AY417" s="171"/>
      <c r="AZ417" s="171"/>
      <c r="BA417" s="171"/>
      <c r="BB417" s="171"/>
      <c r="BC417" s="171"/>
      <c r="BD417" s="171"/>
    </row>
    <row r="418" spans="8:56" x14ac:dyDescent="0.2">
      <c r="H418" s="182"/>
      <c r="I418" s="182"/>
      <c r="P418" s="171"/>
      <c r="Q418" s="171"/>
      <c r="R418" s="171"/>
      <c r="S418" s="171"/>
      <c r="T418" s="171"/>
      <c r="U418" s="171"/>
      <c r="V418" s="171"/>
      <c r="W418" s="171"/>
      <c r="X418" s="171"/>
      <c r="Y418" s="171"/>
      <c r="Z418" s="171"/>
      <c r="AA418" s="171"/>
      <c r="AB418" s="171"/>
      <c r="AC418" s="171"/>
      <c r="AD418" s="171"/>
      <c r="AE418" s="171"/>
      <c r="AF418" s="171"/>
      <c r="AG418" s="171"/>
      <c r="AH418" s="171"/>
      <c r="AI418" s="171"/>
      <c r="AJ418" s="171"/>
      <c r="AK418" s="171"/>
      <c r="AL418" s="171"/>
      <c r="AM418" s="171"/>
      <c r="AN418" s="171"/>
      <c r="AO418" s="171"/>
      <c r="AP418" s="171"/>
      <c r="AQ418" s="171"/>
      <c r="AR418" s="171"/>
      <c r="AS418" s="171"/>
      <c r="AT418" s="171"/>
      <c r="AU418" s="171"/>
      <c r="AV418" s="171"/>
      <c r="AW418" s="171"/>
      <c r="AX418" s="171"/>
      <c r="AY418" s="171"/>
      <c r="AZ418" s="171"/>
      <c r="BA418" s="171"/>
      <c r="BB418" s="171"/>
      <c r="BC418" s="171"/>
      <c r="BD418" s="171"/>
    </row>
    <row r="419" spans="8:56" x14ac:dyDescent="0.2">
      <c r="H419" s="182"/>
      <c r="I419" s="182"/>
      <c r="P419" s="171"/>
      <c r="Q419" s="171"/>
      <c r="R419" s="171"/>
      <c r="S419" s="171"/>
      <c r="T419" s="171"/>
      <c r="U419" s="171"/>
      <c r="V419" s="171"/>
      <c r="W419" s="171"/>
      <c r="X419" s="171"/>
      <c r="Y419" s="171"/>
      <c r="Z419" s="171"/>
      <c r="AA419" s="171"/>
      <c r="AB419" s="171"/>
      <c r="AC419" s="171"/>
      <c r="AD419" s="171"/>
      <c r="AE419" s="171"/>
      <c r="AF419" s="171"/>
      <c r="AG419" s="171"/>
      <c r="AH419" s="171"/>
      <c r="AI419" s="171"/>
      <c r="AJ419" s="171"/>
      <c r="AK419" s="171"/>
      <c r="AL419" s="171"/>
      <c r="AM419" s="171"/>
      <c r="AN419" s="171"/>
      <c r="AO419" s="171"/>
      <c r="AP419" s="171"/>
      <c r="AQ419" s="171"/>
      <c r="AR419" s="171"/>
      <c r="AS419" s="171"/>
      <c r="AT419" s="171"/>
      <c r="AU419" s="171"/>
      <c r="AV419" s="171"/>
      <c r="AW419" s="171"/>
      <c r="AX419" s="171"/>
      <c r="AY419" s="171"/>
      <c r="AZ419" s="171"/>
      <c r="BA419" s="171"/>
      <c r="BB419" s="171"/>
      <c r="BC419" s="171"/>
      <c r="BD419" s="171"/>
    </row>
    <row r="420" spans="8:56" x14ac:dyDescent="0.2">
      <c r="H420" s="182"/>
      <c r="I420" s="182"/>
      <c r="P420" s="171"/>
      <c r="Q420" s="171"/>
      <c r="R420" s="171"/>
      <c r="S420" s="171"/>
      <c r="T420" s="171"/>
      <c r="U420" s="171"/>
      <c r="V420" s="171"/>
      <c r="W420" s="171"/>
      <c r="X420" s="171"/>
      <c r="Y420" s="171"/>
      <c r="Z420" s="171"/>
      <c r="AA420" s="171"/>
      <c r="AB420" s="171"/>
      <c r="AC420" s="171"/>
      <c r="AD420" s="171"/>
      <c r="AE420" s="171"/>
      <c r="AF420" s="171"/>
      <c r="AG420" s="171"/>
      <c r="AH420" s="171"/>
      <c r="AI420" s="171"/>
      <c r="AJ420" s="171"/>
      <c r="AK420" s="171"/>
      <c r="AL420" s="171"/>
      <c r="AM420" s="171"/>
      <c r="AN420" s="171"/>
      <c r="AO420" s="171"/>
      <c r="AP420" s="171"/>
      <c r="AQ420" s="171"/>
      <c r="AR420" s="171"/>
      <c r="AS420" s="171"/>
      <c r="AT420" s="171"/>
      <c r="AU420" s="171"/>
      <c r="AV420" s="171"/>
      <c r="AW420" s="171"/>
      <c r="AX420" s="171"/>
      <c r="AY420" s="171"/>
      <c r="AZ420" s="171"/>
      <c r="BA420" s="171"/>
      <c r="BB420" s="171"/>
      <c r="BC420" s="171"/>
      <c r="BD420" s="171"/>
    </row>
    <row r="421" spans="8:56" x14ac:dyDescent="0.2">
      <c r="H421" s="182"/>
      <c r="I421" s="182"/>
      <c r="P421" s="171"/>
      <c r="Q421" s="171"/>
      <c r="R421" s="171"/>
      <c r="S421" s="171"/>
      <c r="T421" s="171"/>
      <c r="U421" s="171"/>
      <c r="V421" s="171"/>
      <c r="W421" s="171"/>
      <c r="X421" s="171"/>
      <c r="Y421" s="171"/>
      <c r="Z421" s="171"/>
      <c r="AA421" s="171"/>
      <c r="AB421" s="171"/>
      <c r="AC421" s="171"/>
      <c r="AD421" s="171"/>
      <c r="AE421" s="171"/>
      <c r="AF421" s="171"/>
      <c r="AG421" s="171"/>
      <c r="AH421" s="171"/>
      <c r="AI421" s="171"/>
      <c r="AJ421" s="171"/>
      <c r="AK421" s="171"/>
      <c r="AL421" s="171"/>
      <c r="AM421" s="171"/>
      <c r="AN421" s="171"/>
      <c r="AO421" s="171"/>
      <c r="AP421" s="171"/>
      <c r="AQ421" s="171"/>
      <c r="AR421" s="171"/>
      <c r="AS421" s="171"/>
      <c r="AT421" s="171"/>
      <c r="AU421" s="171"/>
      <c r="AV421" s="171"/>
      <c r="AW421" s="171"/>
      <c r="AX421" s="171"/>
      <c r="AY421" s="171"/>
      <c r="AZ421" s="171"/>
      <c r="BA421" s="171"/>
      <c r="BB421" s="171"/>
      <c r="BC421" s="171"/>
      <c r="BD421" s="171"/>
    </row>
    <row r="422" spans="8:56" x14ac:dyDescent="0.2">
      <c r="H422" s="182"/>
      <c r="I422" s="182"/>
      <c r="P422" s="171"/>
      <c r="Q422" s="171"/>
      <c r="R422" s="171"/>
      <c r="S422" s="171"/>
      <c r="T422" s="171"/>
      <c r="U422" s="171"/>
      <c r="V422" s="171"/>
      <c r="W422" s="171"/>
      <c r="X422" s="171"/>
      <c r="Y422" s="171"/>
      <c r="Z422" s="171"/>
      <c r="AA422" s="171"/>
      <c r="AB422" s="171"/>
      <c r="AC422" s="171"/>
      <c r="AD422" s="171"/>
      <c r="AE422" s="171"/>
      <c r="AF422" s="171"/>
      <c r="AG422" s="171"/>
      <c r="AH422" s="171"/>
      <c r="AI422" s="171"/>
      <c r="AJ422" s="171"/>
      <c r="AK422" s="171"/>
      <c r="AL422" s="171"/>
      <c r="AM422" s="171"/>
      <c r="AN422" s="171"/>
      <c r="AO422" s="171"/>
      <c r="AP422" s="171"/>
      <c r="AQ422" s="171"/>
      <c r="AR422" s="171"/>
      <c r="AS422" s="171"/>
      <c r="AT422" s="171"/>
      <c r="AU422" s="171"/>
      <c r="AV422" s="171"/>
      <c r="AW422" s="171"/>
      <c r="AX422" s="171"/>
      <c r="AY422" s="171"/>
      <c r="AZ422" s="171"/>
      <c r="BA422" s="171"/>
      <c r="BB422" s="171"/>
      <c r="BC422" s="171"/>
      <c r="BD422" s="171"/>
    </row>
    <row r="423" spans="8:56" x14ac:dyDescent="0.2">
      <c r="H423" s="182"/>
      <c r="I423" s="182"/>
      <c r="P423" s="171"/>
      <c r="Q423" s="171"/>
      <c r="R423" s="171"/>
      <c r="S423" s="171"/>
      <c r="T423" s="171"/>
      <c r="U423" s="171"/>
      <c r="V423" s="171"/>
      <c r="W423" s="171"/>
      <c r="X423" s="171"/>
      <c r="Y423" s="171"/>
      <c r="Z423" s="171"/>
      <c r="AA423" s="171"/>
      <c r="AB423" s="171"/>
      <c r="AC423" s="171"/>
      <c r="AD423" s="171"/>
      <c r="AE423" s="171"/>
      <c r="AF423" s="171"/>
      <c r="AG423" s="171"/>
      <c r="AH423" s="171"/>
      <c r="AI423" s="171"/>
      <c r="AJ423" s="171"/>
      <c r="AK423" s="171"/>
      <c r="AL423" s="171"/>
      <c r="AM423" s="171"/>
      <c r="AN423" s="171"/>
      <c r="AO423" s="171"/>
      <c r="AP423" s="171"/>
      <c r="AQ423" s="171"/>
      <c r="AR423" s="171"/>
      <c r="AS423" s="171"/>
      <c r="AT423" s="171"/>
      <c r="AU423" s="171"/>
      <c r="AV423" s="171"/>
      <c r="AW423" s="171"/>
      <c r="AX423" s="171"/>
      <c r="AY423" s="171"/>
      <c r="AZ423" s="171"/>
      <c r="BA423" s="171"/>
      <c r="BB423" s="171"/>
      <c r="BC423" s="171"/>
      <c r="BD423" s="171"/>
    </row>
    <row r="424" spans="8:56" x14ac:dyDescent="0.2">
      <c r="H424" s="182"/>
      <c r="I424" s="182"/>
      <c r="P424" s="171"/>
      <c r="Q424" s="171"/>
      <c r="R424" s="171"/>
      <c r="S424" s="171"/>
      <c r="T424" s="171"/>
      <c r="U424" s="171"/>
      <c r="V424" s="171"/>
      <c r="W424" s="171"/>
      <c r="X424" s="171"/>
      <c r="Y424" s="171"/>
      <c r="Z424" s="171"/>
      <c r="AA424" s="171"/>
      <c r="AB424" s="171"/>
      <c r="AC424" s="171"/>
      <c r="AD424" s="171"/>
      <c r="AE424" s="171"/>
      <c r="AF424" s="171"/>
      <c r="AG424" s="171"/>
      <c r="AH424" s="171"/>
      <c r="AI424" s="171"/>
      <c r="AJ424" s="171"/>
      <c r="AK424" s="171"/>
      <c r="AL424" s="171"/>
      <c r="AM424" s="171"/>
      <c r="AN424" s="171"/>
      <c r="AO424" s="171"/>
      <c r="AP424" s="171"/>
      <c r="AQ424" s="171"/>
      <c r="AR424" s="171"/>
      <c r="AS424" s="171"/>
      <c r="AT424" s="171"/>
      <c r="AU424" s="171"/>
      <c r="AV424" s="171"/>
      <c r="AW424" s="171"/>
      <c r="AX424" s="171"/>
      <c r="AY424" s="171"/>
      <c r="AZ424" s="171"/>
      <c r="BA424" s="171"/>
      <c r="BB424" s="171"/>
      <c r="BC424" s="171"/>
      <c r="BD424" s="171"/>
    </row>
    <row r="425" spans="8:56" x14ac:dyDescent="0.2">
      <c r="H425" s="182"/>
      <c r="I425" s="182"/>
      <c r="P425" s="171"/>
      <c r="Q425" s="171"/>
      <c r="R425" s="171"/>
      <c r="S425" s="171"/>
      <c r="T425" s="171"/>
      <c r="U425" s="171"/>
      <c r="V425" s="171"/>
      <c r="W425" s="171"/>
      <c r="X425" s="171"/>
      <c r="Y425" s="171"/>
      <c r="Z425" s="171"/>
      <c r="AA425" s="171"/>
      <c r="AB425" s="171"/>
      <c r="AC425" s="171"/>
      <c r="AD425" s="171"/>
      <c r="AE425" s="171"/>
      <c r="AF425" s="171"/>
      <c r="AG425" s="171"/>
      <c r="AH425" s="171"/>
      <c r="AI425" s="171"/>
      <c r="AJ425" s="171"/>
      <c r="AK425" s="171"/>
      <c r="AL425" s="171"/>
      <c r="AM425" s="171"/>
      <c r="AN425" s="171"/>
      <c r="AO425" s="171"/>
      <c r="AP425" s="171"/>
      <c r="AQ425" s="171"/>
      <c r="AR425" s="171"/>
      <c r="AS425" s="171"/>
      <c r="AT425" s="171"/>
      <c r="AU425" s="171"/>
      <c r="AV425" s="171"/>
      <c r="AW425" s="171"/>
      <c r="AX425" s="171"/>
      <c r="AY425" s="171"/>
      <c r="AZ425" s="171"/>
      <c r="BA425" s="171"/>
      <c r="BB425" s="171"/>
      <c r="BC425" s="171"/>
      <c r="BD425" s="171"/>
    </row>
    <row r="426" spans="8:56" x14ac:dyDescent="0.2">
      <c r="H426" s="182"/>
      <c r="I426" s="182"/>
      <c r="P426" s="171"/>
      <c r="Q426" s="171"/>
      <c r="R426" s="171"/>
      <c r="S426" s="171"/>
      <c r="T426" s="171"/>
      <c r="U426" s="171"/>
      <c r="V426" s="171"/>
      <c r="W426" s="171"/>
      <c r="X426" s="171"/>
      <c r="Y426" s="171"/>
      <c r="Z426" s="171"/>
      <c r="AA426" s="171"/>
      <c r="AB426" s="171"/>
      <c r="AC426" s="171"/>
      <c r="AD426" s="171"/>
      <c r="AE426" s="171"/>
      <c r="AF426" s="171"/>
      <c r="AG426" s="171"/>
      <c r="AH426" s="171"/>
      <c r="AI426" s="171"/>
      <c r="AJ426" s="171"/>
      <c r="AK426" s="171"/>
      <c r="AL426" s="171"/>
      <c r="AM426" s="171"/>
      <c r="AN426" s="171"/>
      <c r="AO426" s="171"/>
      <c r="AP426" s="171"/>
      <c r="AQ426" s="171"/>
      <c r="AR426" s="171"/>
      <c r="AS426" s="171"/>
      <c r="AT426" s="171"/>
      <c r="AU426" s="171"/>
      <c r="AV426" s="171"/>
      <c r="AW426" s="171"/>
      <c r="AX426" s="171"/>
      <c r="AY426" s="171"/>
      <c r="AZ426" s="171"/>
      <c r="BA426" s="171"/>
      <c r="BB426" s="171"/>
      <c r="BC426" s="171"/>
      <c r="BD426" s="171"/>
    </row>
    <row r="427" spans="8:56" x14ac:dyDescent="0.2">
      <c r="H427" s="182"/>
      <c r="I427" s="182"/>
      <c r="P427" s="171"/>
      <c r="Q427" s="171"/>
      <c r="R427" s="171"/>
      <c r="S427" s="171"/>
      <c r="T427" s="171"/>
      <c r="U427" s="171"/>
      <c r="V427" s="171"/>
      <c r="W427" s="171"/>
      <c r="X427" s="171"/>
      <c r="Y427" s="171"/>
      <c r="Z427" s="171"/>
      <c r="AA427" s="171"/>
      <c r="AB427" s="171"/>
      <c r="AC427" s="171"/>
      <c r="AD427" s="171"/>
      <c r="AE427" s="171"/>
      <c r="AF427" s="171"/>
      <c r="AG427" s="171"/>
      <c r="AH427" s="171"/>
      <c r="AI427" s="171"/>
      <c r="AJ427" s="171"/>
      <c r="AK427" s="171"/>
      <c r="AL427" s="171"/>
      <c r="AM427" s="171"/>
      <c r="AN427" s="171"/>
      <c r="AO427" s="171"/>
      <c r="AP427" s="171"/>
      <c r="AQ427" s="171"/>
      <c r="AR427" s="171"/>
      <c r="AS427" s="171"/>
      <c r="AT427" s="171"/>
      <c r="AU427" s="171"/>
      <c r="AV427" s="171"/>
      <c r="AW427" s="171"/>
      <c r="AX427" s="171"/>
      <c r="AY427" s="171"/>
      <c r="AZ427" s="171"/>
      <c r="BA427" s="171"/>
      <c r="BB427" s="171"/>
      <c r="BC427" s="171"/>
      <c r="BD427" s="171"/>
    </row>
    <row r="428" spans="8:56" x14ac:dyDescent="0.2">
      <c r="H428" s="182"/>
      <c r="I428" s="182"/>
      <c r="P428" s="171"/>
      <c r="Q428" s="171"/>
      <c r="R428" s="171"/>
      <c r="S428" s="171"/>
      <c r="T428" s="171"/>
      <c r="U428" s="171"/>
      <c r="V428" s="171"/>
      <c r="W428" s="171"/>
      <c r="X428" s="171"/>
      <c r="Y428" s="171"/>
      <c r="Z428" s="171"/>
      <c r="AA428" s="171"/>
      <c r="AB428" s="171"/>
      <c r="AC428" s="171"/>
      <c r="AD428" s="171"/>
      <c r="AE428" s="171"/>
      <c r="AF428" s="171"/>
      <c r="AG428" s="171"/>
      <c r="AH428" s="171"/>
      <c r="AI428" s="171"/>
      <c r="AJ428" s="171"/>
      <c r="AK428" s="171"/>
      <c r="AL428" s="171"/>
      <c r="AM428" s="171"/>
      <c r="AN428" s="171"/>
      <c r="AO428" s="171"/>
      <c r="AP428" s="171"/>
      <c r="AQ428" s="171"/>
      <c r="AR428" s="171"/>
      <c r="AS428" s="171"/>
      <c r="AT428" s="171"/>
      <c r="AU428" s="171"/>
      <c r="AV428" s="171"/>
      <c r="AW428" s="171"/>
      <c r="AX428" s="171"/>
      <c r="AY428" s="171"/>
      <c r="AZ428" s="171"/>
      <c r="BA428" s="171"/>
      <c r="BB428" s="171"/>
      <c r="BC428" s="171"/>
      <c r="BD428" s="171"/>
    </row>
    <row r="429" spans="8:56" x14ac:dyDescent="0.2">
      <c r="H429" s="182"/>
      <c r="I429" s="182"/>
      <c r="P429" s="171"/>
      <c r="Q429" s="171"/>
      <c r="R429" s="171"/>
      <c r="S429" s="171"/>
      <c r="T429" s="171"/>
      <c r="U429" s="171"/>
      <c r="V429" s="171"/>
      <c r="W429" s="171"/>
      <c r="X429" s="171"/>
      <c r="Y429" s="171"/>
      <c r="Z429" s="171"/>
      <c r="AA429" s="171"/>
      <c r="AB429" s="171"/>
      <c r="AC429" s="171"/>
      <c r="AD429" s="171"/>
      <c r="AE429" s="171"/>
      <c r="AF429" s="171"/>
      <c r="AG429" s="171"/>
      <c r="AH429" s="171"/>
      <c r="AI429" s="171"/>
      <c r="AJ429" s="171"/>
      <c r="AK429" s="171"/>
      <c r="AL429" s="171"/>
      <c r="AM429" s="171"/>
      <c r="AN429" s="171"/>
      <c r="AO429" s="171"/>
      <c r="AP429" s="171"/>
      <c r="AQ429" s="171"/>
      <c r="AR429" s="171"/>
      <c r="AS429" s="171"/>
      <c r="AT429" s="171"/>
      <c r="AU429" s="171"/>
      <c r="AV429" s="171"/>
      <c r="AW429" s="171"/>
      <c r="AX429" s="171"/>
      <c r="AY429" s="171"/>
      <c r="AZ429" s="171"/>
      <c r="BA429" s="171"/>
      <c r="BB429" s="171"/>
      <c r="BC429" s="171"/>
      <c r="BD429" s="171"/>
    </row>
    <row r="430" spans="8:56" x14ac:dyDescent="0.2">
      <c r="H430" s="182"/>
      <c r="I430" s="182"/>
      <c r="P430" s="171"/>
      <c r="Q430" s="171"/>
      <c r="R430" s="171"/>
      <c r="S430" s="171"/>
      <c r="T430" s="171"/>
      <c r="U430" s="171"/>
      <c r="V430" s="171"/>
      <c r="W430" s="171"/>
      <c r="X430" s="171"/>
      <c r="Y430" s="171"/>
      <c r="Z430" s="171"/>
      <c r="AA430" s="171"/>
      <c r="AB430" s="171"/>
      <c r="AC430" s="171"/>
      <c r="AD430" s="171"/>
      <c r="AE430" s="171"/>
      <c r="AF430" s="171"/>
      <c r="AG430" s="171"/>
      <c r="AH430" s="171"/>
      <c r="AI430" s="171"/>
      <c r="AJ430" s="171"/>
      <c r="AK430" s="171"/>
      <c r="AL430" s="171"/>
      <c r="AM430" s="171"/>
      <c r="AN430" s="171"/>
      <c r="AO430" s="171"/>
      <c r="AP430" s="171"/>
      <c r="AQ430" s="171"/>
      <c r="AR430" s="171"/>
      <c r="AS430" s="171"/>
      <c r="AT430" s="171"/>
      <c r="AU430" s="171"/>
      <c r="AV430" s="171"/>
      <c r="AW430" s="171"/>
      <c r="AX430" s="171"/>
      <c r="AY430" s="171"/>
      <c r="AZ430" s="171"/>
      <c r="BA430" s="171"/>
      <c r="BB430" s="171"/>
      <c r="BC430" s="171"/>
      <c r="BD430" s="171"/>
    </row>
    <row r="431" spans="8:56" x14ac:dyDescent="0.2">
      <c r="H431" s="182"/>
      <c r="I431" s="182"/>
      <c r="P431" s="171"/>
      <c r="Q431" s="171"/>
      <c r="R431" s="171"/>
      <c r="S431" s="171"/>
      <c r="T431" s="171"/>
      <c r="U431" s="171"/>
      <c r="V431" s="171"/>
      <c r="W431" s="171"/>
      <c r="X431" s="171"/>
      <c r="Y431" s="171"/>
      <c r="Z431" s="171"/>
      <c r="AA431" s="171"/>
      <c r="AB431" s="171"/>
      <c r="AC431" s="171"/>
      <c r="AD431" s="171"/>
      <c r="AE431" s="171"/>
      <c r="AF431" s="171"/>
      <c r="AG431" s="171"/>
      <c r="AH431" s="171"/>
      <c r="AI431" s="171"/>
      <c r="AJ431" s="171"/>
      <c r="AK431" s="171"/>
      <c r="AL431" s="171"/>
      <c r="AM431" s="171"/>
      <c r="AN431" s="171"/>
      <c r="AO431" s="171"/>
      <c r="AP431" s="171"/>
      <c r="AQ431" s="171"/>
      <c r="AR431" s="171"/>
      <c r="AS431" s="171"/>
      <c r="AT431" s="171"/>
      <c r="AU431" s="171"/>
      <c r="AV431" s="171"/>
      <c r="AW431" s="171"/>
      <c r="AX431" s="171"/>
      <c r="AY431" s="171"/>
      <c r="AZ431" s="171"/>
      <c r="BA431" s="171"/>
      <c r="BB431" s="171"/>
      <c r="BC431" s="171"/>
      <c r="BD431" s="171"/>
    </row>
    <row r="432" spans="8:56" x14ac:dyDescent="0.2">
      <c r="H432" s="182"/>
      <c r="I432" s="182"/>
      <c r="P432" s="171"/>
      <c r="Q432" s="171"/>
      <c r="R432" s="171"/>
      <c r="S432" s="171"/>
      <c r="T432" s="171"/>
      <c r="U432" s="171"/>
      <c r="V432" s="171"/>
      <c r="W432" s="171"/>
      <c r="X432" s="171"/>
      <c r="Y432" s="171"/>
      <c r="Z432" s="171"/>
      <c r="AA432" s="171"/>
      <c r="AB432" s="171"/>
      <c r="AC432" s="171"/>
      <c r="AD432" s="171"/>
      <c r="AE432" s="171"/>
      <c r="AF432" s="171"/>
      <c r="AG432" s="171"/>
      <c r="AH432" s="171"/>
      <c r="AI432" s="171"/>
      <c r="AJ432" s="171"/>
      <c r="AK432" s="171"/>
      <c r="AL432" s="171"/>
      <c r="AM432" s="171"/>
      <c r="AN432" s="171"/>
      <c r="AO432" s="171"/>
      <c r="AP432" s="171"/>
      <c r="AQ432" s="171"/>
      <c r="AR432" s="171"/>
      <c r="AS432" s="171"/>
      <c r="AT432" s="171"/>
      <c r="AU432" s="171"/>
      <c r="AV432" s="171"/>
      <c r="AW432" s="171"/>
      <c r="AX432" s="171"/>
      <c r="AY432" s="171"/>
      <c r="AZ432" s="171"/>
      <c r="BA432" s="171"/>
      <c r="BB432" s="171"/>
      <c r="BC432" s="171"/>
      <c r="BD432" s="171"/>
    </row>
    <row r="433" spans="8:56" x14ac:dyDescent="0.2">
      <c r="H433" s="182"/>
      <c r="I433" s="182"/>
      <c r="P433" s="171"/>
      <c r="Q433" s="171"/>
      <c r="R433" s="171"/>
      <c r="S433" s="171"/>
      <c r="T433" s="171"/>
      <c r="U433" s="171"/>
      <c r="V433" s="171"/>
      <c r="W433" s="171"/>
      <c r="X433" s="171"/>
      <c r="Y433" s="171"/>
      <c r="Z433" s="171"/>
      <c r="AA433" s="171"/>
      <c r="AB433" s="171"/>
      <c r="AC433" s="171"/>
      <c r="AD433" s="171"/>
      <c r="AE433" s="171"/>
      <c r="AF433" s="171"/>
      <c r="AG433" s="171"/>
      <c r="AH433" s="171"/>
      <c r="AI433" s="171"/>
      <c r="AJ433" s="171"/>
      <c r="AK433" s="171"/>
      <c r="AL433" s="171"/>
      <c r="AM433" s="171"/>
      <c r="AN433" s="171"/>
      <c r="AO433" s="171"/>
      <c r="AP433" s="171"/>
      <c r="AQ433" s="171"/>
      <c r="AR433" s="171"/>
      <c r="AS433" s="171"/>
      <c r="AT433" s="171"/>
      <c r="AU433" s="171"/>
      <c r="AV433" s="171"/>
      <c r="AW433" s="171"/>
      <c r="AX433" s="171"/>
      <c r="AY433" s="171"/>
      <c r="AZ433" s="171"/>
      <c r="BA433" s="171"/>
      <c r="BB433" s="171"/>
      <c r="BC433" s="171"/>
      <c r="BD433" s="171"/>
    </row>
    <row r="434" spans="8:56" x14ac:dyDescent="0.2">
      <c r="H434" s="182"/>
      <c r="I434" s="182"/>
      <c r="P434" s="171"/>
      <c r="Q434" s="171"/>
      <c r="R434" s="171"/>
      <c r="S434" s="171"/>
      <c r="T434" s="171"/>
      <c r="U434" s="171"/>
      <c r="V434" s="171"/>
      <c r="W434" s="171"/>
      <c r="X434" s="171"/>
      <c r="Y434" s="171"/>
      <c r="Z434" s="171"/>
      <c r="AA434" s="171"/>
      <c r="AB434" s="171"/>
      <c r="AC434" s="171"/>
      <c r="AD434" s="171"/>
      <c r="AE434" s="171"/>
      <c r="AF434" s="171"/>
      <c r="AG434" s="171"/>
      <c r="AH434" s="171"/>
      <c r="AI434" s="171"/>
      <c r="AJ434" s="171"/>
      <c r="AK434" s="171"/>
      <c r="AL434" s="171"/>
      <c r="AM434" s="171"/>
      <c r="AN434" s="171"/>
      <c r="AO434" s="171"/>
      <c r="AP434" s="171"/>
      <c r="AQ434" s="171"/>
      <c r="AR434" s="171"/>
      <c r="AS434" s="171"/>
      <c r="AT434" s="171"/>
      <c r="AU434" s="171"/>
      <c r="AV434" s="171"/>
      <c r="AW434" s="171"/>
      <c r="AX434" s="171"/>
      <c r="AY434" s="171"/>
      <c r="AZ434" s="171"/>
      <c r="BA434" s="171"/>
      <c r="BB434" s="171"/>
      <c r="BC434" s="171"/>
      <c r="BD434" s="171"/>
    </row>
    <row r="435" spans="8:56" x14ac:dyDescent="0.2">
      <c r="H435" s="182"/>
      <c r="I435" s="182"/>
      <c r="P435" s="171"/>
      <c r="Q435" s="171"/>
      <c r="R435" s="171"/>
      <c r="S435" s="171"/>
      <c r="T435" s="171"/>
      <c r="U435" s="171"/>
      <c r="V435" s="171"/>
      <c r="W435" s="171"/>
      <c r="X435" s="171"/>
      <c r="Y435" s="171"/>
      <c r="Z435" s="171"/>
      <c r="AA435" s="171"/>
      <c r="AB435" s="171"/>
      <c r="AC435" s="171"/>
      <c r="AD435" s="171"/>
      <c r="AE435" s="171"/>
      <c r="AF435" s="171"/>
      <c r="AG435" s="171"/>
      <c r="AH435" s="171"/>
      <c r="AI435" s="171"/>
      <c r="AJ435" s="171"/>
      <c r="AK435" s="171"/>
      <c r="AL435" s="171"/>
      <c r="AM435" s="171"/>
      <c r="AN435" s="171"/>
      <c r="AO435" s="171"/>
      <c r="AP435" s="171"/>
      <c r="AQ435" s="171"/>
      <c r="AR435" s="171"/>
      <c r="AS435" s="171"/>
      <c r="AT435" s="171"/>
      <c r="AU435" s="171"/>
      <c r="AV435" s="171"/>
      <c r="AW435" s="171"/>
      <c r="AX435" s="171"/>
      <c r="AY435" s="171"/>
      <c r="AZ435" s="171"/>
      <c r="BA435" s="171"/>
      <c r="BB435" s="171"/>
      <c r="BC435" s="171"/>
      <c r="BD435" s="171"/>
    </row>
    <row r="436" spans="8:56" x14ac:dyDescent="0.2">
      <c r="H436" s="182"/>
      <c r="I436" s="182"/>
      <c r="P436" s="171"/>
      <c r="Q436" s="171"/>
      <c r="R436" s="171"/>
      <c r="S436" s="171"/>
      <c r="T436" s="171"/>
      <c r="U436" s="171"/>
      <c r="V436" s="171"/>
      <c r="W436" s="171"/>
      <c r="X436" s="171"/>
      <c r="Y436" s="171"/>
      <c r="Z436" s="171"/>
      <c r="AA436" s="171"/>
      <c r="AB436" s="171"/>
      <c r="AC436" s="171"/>
      <c r="AD436" s="171"/>
      <c r="AE436" s="171"/>
      <c r="AF436" s="171"/>
      <c r="AG436" s="171"/>
      <c r="AH436" s="171"/>
      <c r="AI436" s="171"/>
      <c r="AJ436" s="171"/>
      <c r="AK436" s="171"/>
      <c r="AL436" s="171"/>
      <c r="AM436" s="171"/>
      <c r="AN436" s="171"/>
      <c r="AO436" s="171"/>
      <c r="AP436" s="171"/>
      <c r="AQ436" s="171"/>
      <c r="AR436" s="171"/>
      <c r="AS436" s="171"/>
      <c r="AT436" s="171"/>
      <c r="AU436" s="171"/>
      <c r="AV436" s="171"/>
      <c r="AW436" s="171"/>
      <c r="AX436" s="171"/>
      <c r="AY436" s="171"/>
      <c r="AZ436" s="171"/>
      <c r="BA436" s="171"/>
      <c r="BB436" s="171"/>
      <c r="BC436" s="171"/>
      <c r="BD436" s="171"/>
    </row>
    <row r="437" spans="8:56" x14ac:dyDescent="0.2">
      <c r="H437" s="182"/>
      <c r="I437" s="182"/>
      <c r="P437" s="171"/>
      <c r="Q437" s="171"/>
      <c r="R437" s="171"/>
      <c r="S437" s="171"/>
      <c r="T437" s="171"/>
      <c r="U437" s="171"/>
      <c r="V437" s="171"/>
      <c r="W437" s="171"/>
      <c r="X437" s="171"/>
      <c r="Y437" s="171"/>
      <c r="Z437" s="171"/>
      <c r="AA437" s="171"/>
      <c r="AB437" s="171"/>
      <c r="AC437" s="171"/>
      <c r="AD437" s="171"/>
      <c r="AE437" s="171"/>
      <c r="AF437" s="171"/>
      <c r="AG437" s="171"/>
      <c r="AH437" s="171"/>
      <c r="AI437" s="171"/>
      <c r="AJ437" s="171"/>
      <c r="AK437" s="171"/>
      <c r="AL437" s="171"/>
      <c r="AM437" s="171"/>
      <c r="AN437" s="171"/>
      <c r="AO437" s="171"/>
      <c r="AP437" s="171"/>
      <c r="AQ437" s="171"/>
      <c r="AR437" s="171"/>
      <c r="AS437" s="171"/>
      <c r="AT437" s="171"/>
      <c r="AU437" s="171"/>
      <c r="AV437" s="171"/>
      <c r="AW437" s="171"/>
      <c r="AX437" s="171"/>
      <c r="AY437" s="171"/>
      <c r="AZ437" s="171"/>
      <c r="BA437" s="171"/>
      <c r="BB437" s="171"/>
      <c r="BC437" s="171"/>
      <c r="BD437" s="171"/>
    </row>
    <row r="438" spans="8:56" x14ac:dyDescent="0.2">
      <c r="H438" s="182"/>
      <c r="I438" s="182"/>
      <c r="P438" s="171"/>
      <c r="Q438" s="171"/>
      <c r="R438" s="171"/>
      <c r="S438" s="171"/>
      <c r="T438" s="171"/>
      <c r="U438" s="171"/>
      <c r="V438" s="171"/>
      <c r="W438" s="171"/>
      <c r="X438" s="171"/>
      <c r="Y438" s="171"/>
      <c r="Z438" s="171"/>
      <c r="AA438" s="171"/>
      <c r="AB438" s="171"/>
      <c r="AC438" s="171"/>
      <c r="AD438" s="171"/>
      <c r="AE438" s="171"/>
      <c r="AF438" s="171"/>
      <c r="AG438" s="171"/>
      <c r="AH438" s="171"/>
      <c r="AI438" s="171"/>
      <c r="AJ438" s="171"/>
      <c r="AK438" s="171"/>
      <c r="AL438" s="171"/>
      <c r="AM438" s="171"/>
      <c r="AN438" s="171"/>
      <c r="AO438" s="171"/>
      <c r="AP438" s="171"/>
      <c r="AQ438" s="171"/>
      <c r="AR438" s="171"/>
      <c r="AS438" s="171"/>
      <c r="AT438" s="171"/>
      <c r="AU438" s="171"/>
      <c r="AV438" s="171"/>
      <c r="AW438" s="171"/>
      <c r="AX438" s="171"/>
      <c r="AY438" s="171"/>
      <c r="AZ438" s="171"/>
      <c r="BA438" s="171"/>
      <c r="BB438" s="171"/>
      <c r="BC438" s="171"/>
      <c r="BD438" s="171"/>
    </row>
    <row r="439" spans="8:56" x14ac:dyDescent="0.2">
      <c r="H439" s="182"/>
      <c r="I439" s="182"/>
      <c r="P439" s="171"/>
      <c r="Q439" s="171"/>
      <c r="R439" s="171"/>
      <c r="S439" s="171"/>
      <c r="T439" s="171"/>
      <c r="U439" s="171"/>
      <c r="V439" s="171"/>
      <c r="W439" s="171"/>
      <c r="X439" s="171"/>
      <c r="Y439" s="171"/>
      <c r="Z439" s="171"/>
      <c r="AA439" s="171"/>
      <c r="AB439" s="171"/>
      <c r="AC439" s="171"/>
      <c r="AD439" s="171"/>
      <c r="AE439" s="171"/>
      <c r="AF439" s="171"/>
      <c r="AG439" s="171"/>
      <c r="AH439" s="171"/>
      <c r="AI439" s="171"/>
      <c r="AJ439" s="171"/>
      <c r="AK439" s="171"/>
      <c r="AL439" s="171"/>
      <c r="AM439" s="171"/>
      <c r="AN439" s="171"/>
      <c r="AO439" s="171"/>
      <c r="AP439" s="171"/>
      <c r="AQ439" s="171"/>
      <c r="AR439" s="171"/>
      <c r="AS439" s="171"/>
      <c r="AT439" s="171"/>
      <c r="AU439" s="171"/>
      <c r="AV439" s="171"/>
      <c r="AW439" s="171"/>
      <c r="AX439" s="171"/>
      <c r="AY439" s="171"/>
      <c r="AZ439" s="171"/>
      <c r="BA439" s="171"/>
      <c r="BB439" s="171"/>
      <c r="BC439" s="171"/>
      <c r="BD439" s="171"/>
    </row>
    <row r="440" spans="8:56" x14ac:dyDescent="0.2">
      <c r="H440" s="182"/>
      <c r="I440" s="182"/>
      <c r="P440" s="171"/>
      <c r="Q440" s="171"/>
      <c r="R440" s="171"/>
      <c r="S440" s="171"/>
      <c r="T440" s="171"/>
      <c r="U440" s="171"/>
      <c r="V440" s="171"/>
      <c r="W440" s="171"/>
      <c r="X440" s="171"/>
      <c r="Y440" s="171"/>
      <c r="Z440" s="171"/>
      <c r="AA440" s="171"/>
      <c r="AB440" s="171"/>
      <c r="AC440" s="171"/>
      <c r="AD440" s="171"/>
      <c r="AE440" s="171"/>
      <c r="AF440" s="171"/>
      <c r="AG440" s="171"/>
      <c r="AH440" s="171"/>
      <c r="AI440" s="171"/>
      <c r="AJ440" s="171"/>
      <c r="AK440" s="171"/>
      <c r="AL440" s="171"/>
      <c r="AM440" s="171"/>
      <c r="AN440" s="171"/>
      <c r="AO440" s="171"/>
      <c r="AP440" s="171"/>
      <c r="AQ440" s="171"/>
      <c r="AR440" s="171"/>
      <c r="AS440" s="171"/>
      <c r="AT440" s="171"/>
      <c r="AU440" s="171"/>
      <c r="AV440" s="171"/>
      <c r="AW440" s="171"/>
      <c r="AX440" s="171"/>
      <c r="AY440" s="171"/>
      <c r="AZ440" s="171"/>
      <c r="BA440" s="171"/>
      <c r="BB440" s="171"/>
      <c r="BC440" s="171"/>
      <c r="BD440" s="171"/>
    </row>
    <row r="441" spans="8:56" x14ac:dyDescent="0.2">
      <c r="H441" s="182"/>
      <c r="I441" s="182"/>
      <c r="P441" s="171"/>
      <c r="Q441" s="171"/>
      <c r="R441" s="171"/>
      <c r="S441" s="171"/>
      <c r="T441" s="171"/>
      <c r="U441" s="171"/>
      <c r="V441" s="171"/>
      <c r="W441" s="171"/>
      <c r="X441" s="171"/>
      <c r="Y441" s="171"/>
      <c r="Z441" s="171"/>
      <c r="AA441" s="171"/>
      <c r="AB441" s="171"/>
      <c r="AC441" s="171"/>
      <c r="AD441" s="171"/>
      <c r="AE441" s="171"/>
      <c r="AF441" s="171"/>
      <c r="AG441" s="171"/>
      <c r="AH441" s="171"/>
      <c r="AI441" s="171"/>
      <c r="AJ441" s="171"/>
      <c r="AK441" s="171"/>
      <c r="AL441" s="171"/>
      <c r="AM441" s="171"/>
      <c r="AN441" s="171"/>
      <c r="AO441" s="171"/>
      <c r="AP441" s="171"/>
      <c r="AQ441" s="171"/>
      <c r="AR441" s="171"/>
      <c r="AS441" s="171"/>
      <c r="AT441" s="171"/>
      <c r="AU441" s="171"/>
      <c r="AV441" s="171"/>
      <c r="AW441" s="171"/>
      <c r="AX441" s="171"/>
      <c r="AY441" s="171"/>
      <c r="AZ441" s="171"/>
      <c r="BA441" s="171"/>
      <c r="BB441" s="171"/>
      <c r="BC441" s="171"/>
      <c r="BD441" s="171"/>
    </row>
    <row r="442" spans="8:56" x14ac:dyDescent="0.2">
      <c r="H442" s="182"/>
      <c r="I442" s="182"/>
      <c r="P442" s="171"/>
      <c r="Q442" s="171"/>
      <c r="R442" s="171"/>
      <c r="S442" s="171"/>
      <c r="T442" s="171"/>
      <c r="U442" s="171"/>
      <c r="V442" s="171"/>
      <c r="W442" s="171"/>
      <c r="X442" s="171"/>
      <c r="Y442" s="171"/>
      <c r="Z442" s="171"/>
      <c r="AA442" s="171"/>
      <c r="AB442" s="171"/>
      <c r="AC442" s="171"/>
      <c r="AD442" s="171"/>
      <c r="AE442" s="171"/>
      <c r="AF442" s="171"/>
      <c r="AG442" s="171"/>
      <c r="AH442" s="171"/>
      <c r="AI442" s="171"/>
      <c r="AJ442" s="171"/>
      <c r="AK442" s="171"/>
      <c r="AL442" s="171"/>
      <c r="AM442" s="171"/>
      <c r="AN442" s="171"/>
      <c r="AO442" s="171"/>
      <c r="AP442" s="171"/>
      <c r="AQ442" s="171"/>
      <c r="AR442" s="171"/>
      <c r="AS442" s="171"/>
      <c r="AT442" s="171"/>
      <c r="AU442" s="171"/>
      <c r="AV442" s="171"/>
      <c r="AW442" s="171"/>
      <c r="AX442" s="171"/>
      <c r="AY442" s="171"/>
      <c r="AZ442" s="171"/>
      <c r="BA442" s="171"/>
      <c r="BB442" s="171"/>
      <c r="BC442" s="171"/>
      <c r="BD442" s="171"/>
    </row>
    <row r="443" spans="8:56" x14ac:dyDescent="0.2">
      <c r="H443" s="182"/>
      <c r="I443" s="182"/>
      <c r="P443" s="171"/>
      <c r="Q443" s="171"/>
      <c r="R443" s="171"/>
      <c r="S443" s="171"/>
      <c r="T443" s="171"/>
      <c r="U443" s="171"/>
      <c r="V443" s="171"/>
      <c r="W443" s="171"/>
      <c r="X443" s="171"/>
      <c r="Y443" s="171"/>
      <c r="Z443" s="171"/>
      <c r="AA443" s="171"/>
      <c r="AB443" s="171"/>
      <c r="AC443" s="171"/>
      <c r="AD443" s="171"/>
      <c r="AE443" s="171"/>
      <c r="AF443" s="171"/>
      <c r="AG443" s="171"/>
      <c r="AH443" s="171"/>
      <c r="AI443" s="171"/>
      <c r="AJ443" s="171"/>
      <c r="AK443" s="171"/>
      <c r="AL443" s="171"/>
      <c r="AM443" s="171"/>
      <c r="AN443" s="171"/>
      <c r="AO443" s="171"/>
      <c r="AP443" s="171"/>
      <c r="AQ443" s="171"/>
      <c r="AR443" s="171"/>
      <c r="AS443" s="171"/>
      <c r="AT443" s="171"/>
      <c r="AU443" s="171"/>
      <c r="AV443" s="171"/>
      <c r="AW443" s="171"/>
      <c r="AX443" s="171"/>
      <c r="AY443" s="171"/>
      <c r="AZ443" s="171"/>
      <c r="BA443" s="171"/>
      <c r="BB443" s="171"/>
      <c r="BC443" s="171"/>
      <c r="BD443" s="171"/>
    </row>
    <row r="444" spans="8:56" x14ac:dyDescent="0.2">
      <c r="H444" s="182"/>
      <c r="I444" s="182"/>
      <c r="P444" s="171"/>
      <c r="Q444" s="171"/>
      <c r="R444" s="171"/>
      <c r="S444" s="171"/>
      <c r="T444" s="171"/>
      <c r="U444" s="171"/>
      <c r="V444" s="171"/>
      <c r="W444" s="171"/>
      <c r="X444" s="171"/>
      <c r="Y444" s="171"/>
      <c r="Z444" s="171"/>
      <c r="AA444" s="171"/>
      <c r="AB444" s="171"/>
      <c r="AC444" s="171"/>
      <c r="AD444" s="171"/>
      <c r="AE444" s="171"/>
      <c r="AF444" s="171"/>
      <c r="AG444" s="171"/>
      <c r="AH444" s="171"/>
      <c r="AI444" s="171"/>
      <c r="AJ444" s="171"/>
      <c r="AK444" s="171"/>
      <c r="AL444" s="171"/>
      <c r="AM444" s="171"/>
      <c r="AN444" s="171"/>
      <c r="AO444" s="171"/>
      <c r="AP444" s="171"/>
      <c r="AQ444" s="171"/>
      <c r="AR444" s="171"/>
      <c r="AS444" s="171"/>
      <c r="AT444" s="171"/>
      <c r="AU444" s="171"/>
      <c r="AV444" s="171"/>
      <c r="AW444" s="171"/>
      <c r="AX444" s="171"/>
      <c r="AY444" s="171"/>
      <c r="AZ444" s="171"/>
      <c r="BA444" s="171"/>
      <c r="BB444" s="171"/>
      <c r="BC444" s="171"/>
      <c r="BD444" s="171"/>
    </row>
    <row r="445" spans="8:56" x14ac:dyDescent="0.2">
      <c r="H445" s="182"/>
      <c r="I445" s="182"/>
      <c r="P445" s="171"/>
      <c r="Q445" s="171"/>
      <c r="R445" s="171"/>
      <c r="S445" s="171"/>
      <c r="T445" s="171"/>
      <c r="U445" s="171"/>
      <c r="V445" s="171"/>
      <c r="W445" s="171"/>
      <c r="X445" s="171"/>
      <c r="Y445" s="171"/>
      <c r="Z445" s="171"/>
      <c r="AA445" s="171"/>
      <c r="AB445" s="171"/>
      <c r="AC445" s="171"/>
      <c r="AD445" s="171"/>
      <c r="AE445" s="171"/>
      <c r="AF445" s="171"/>
      <c r="AG445" s="171"/>
      <c r="AH445" s="171"/>
      <c r="AI445" s="171"/>
      <c r="AJ445" s="171"/>
      <c r="AK445" s="171"/>
      <c r="AL445" s="171"/>
      <c r="AM445" s="171"/>
      <c r="AN445" s="171"/>
      <c r="AO445" s="171"/>
      <c r="AP445" s="171"/>
      <c r="AQ445" s="171"/>
      <c r="AR445" s="171"/>
      <c r="AS445" s="171"/>
      <c r="AT445" s="171"/>
      <c r="AU445" s="171"/>
      <c r="AV445" s="171"/>
      <c r="AW445" s="171"/>
      <c r="AX445" s="171"/>
      <c r="AY445" s="171"/>
      <c r="AZ445" s="171"/>
      <c r="BA445" s="171"/>
      <c r="BB445" s="171"/>
      <c r="BC445" s="171"/>
      <c r="BD445" s="171"/>
    </row>
    <row r="446" spans="8:56" x14ac:dyDescent="0.2">
      <c r="H446" s="182"/>
      <c r="I446" s="182"/>
      <c r="P446" s="171"/>
      <c r="Q446" s="171"/>
      <c r="R446" s="171"/>
      <c r="S446" s="171"/>
      <c r="T446" s="171"/>
      <c r="U446" s="171"/>
      <c r="V446" s="171"/>
      <c r="W446" s="171"/>
      <c r="X446" s="171"/>
      <c r="Y446" s="171"/>
      <c r="Z446" s="171"/>
      <c r="AA446" s="171"/>
      <c r="AB446" s="171"/>
      <c r="AC446" s="171"/>
      <c r="AD446" s="171"/>
      <c r="AE446" s="171"/>
      <c r="AF446" s="171"/>
      <c r="AG446" s="171"/>
      <c r="AH446" s="171"/>
      <c r="AI446" s="171"/>
      <c r="AJ446" s="171"/>
      <c r="AK446" s="171"/>
      <c r="AL446" s="171"/>
      <c r="AM446" s="171"/>
      <c r="AN446" s="171"/>
      <c r="AO446" s="171"/>
      <c r="AP446" s="171"/>
      <c r="AQ446" s="171"/>
      <c r="AR446" s="171"/>
      <c r="AS446" s="171"/>
      <c r="AT446" s="171"/>
      <c r="AU446" s="171"/>
      <c r="AV446" s="171"/>
      <c r="AW446" s="171"/>
      <c r="AX446" s="171"/>
      <c r="AY446" s="171"/>
      <c r="AZ446" s="171"/>
      <c r="BA446" s="171"/>
      <c r="BB446" s="171"/>
      <c r="BC446" s="171"/>
      <c r="BD446" s="171"/>
    </row>
    <row r="447" spans="8:56" x14ac:dyDescent="0.2">
      <c r="H447" s="182"/>
      <c r="I447" s="182"/>
      <c r="P447" s="171"/>
      <c r="Q447" s="171"/>
      <c r="R447" s="171"/>
      <c r="S447" s="171"/>
      <c r="T447" s="171"/>
      <c r="U447" s="171"/>
      <c r="V447" s="171"/>
      <c r="W447" s="171"/>
      <c r="X447" s="171"/>
      <c r="Y447" s="171"/>
      <c r="Z447" s="171"/>
      <c r="AA447" s="171"/>
      <c r="AB447" s="171"/>
      <c r="AC447" s="171"/>
      <c r="AD447" s="171"/>
      <c r="AE447" s="171"/>
      <c r="AF447" s="171"/>
      <c r="AG447" s="171"/>
      <c r="AH447" s="171"/>
      <c r="AI447" s="171"/>
      <c r="AJ447" s="171"/>
      <c r="AK447" s="171"/>
      <c r="AL447" s="171"/>
      <c r="AM447" s="171"/>
      <c r="AN447" s="171"/>
      <c r="AO447" s="171"/>
      <c r="AP447" s="171"/>
      <c r="AQ447" s="171"/>
      <c r="AR447" s="171"/>
      <c r="AS447" s="171"/>
      <c r="AT447" s="171"/>
      <c r="AU447" s="171"/>
      <c r="AV447" s="171"/>
      <c r="AW447" s="171"/>
      <c r="AX447" s="171"/>
      <c r="AY447" s="171"/>
      <c r="AZ447" s="171"/>
      <c r="BA447" s="171"/>
      <c r="BB447" s="171"/>
      <c r="BC447" s="171"/>
      <c r="BD447" s="171"/>
    </row>
    <row r="448" spans="8:56" x14ac:dyDescent="0.2">
      <c r="H448" s="182"/>
      <c r="I448" s="182"/>
      <c r="P448" s="171"/>
      <c r="Q448" s="171"/>
      <c r="R448" s="171"/>
      <c r="S448" s="171"/>
      <c r="T448" s="171"/>
      <c r="U448" s="171"/>
      <c r="V448" s="171"/>
      <c r="W448" s="171"/>
      <c r="X448" s="171"/>
      <c r="Y448" s="171"/>
      <c r="Z448" s="171"/>
      <c r="AA448" s="171"/>
      <c r="AB448" s="171"/>
      <c r="AC448" s="171"/>
      <c r="AD448" s="171"/>
      <c r="AE448" s="171"/>
      <c r="AF448" s="171"/>
      <c r="AG448" s="171"/>
      <c r="AH448" s="171"/>
      <c r="AI448" s="171"/>
      <c r="AJ448" s="171"/>
      <c r="AK448" s="171"/>
      <c r="AL448" s="171"/>
      <c r="AM448" s="171"/>
      <c r="AN448" s="171"/>
      <c r="AO448" s="171"/>
      <c r="AP448" s="171"/>
      <c r="AQ448" s="171"/>
      <c r="AR448" s="171"/>
      <c r="AS448" s="171"/>
      <c r="AT448" s="171"/>
      <c r="AU448" s="171"/>
      <c r="AV448" s="171"/>
      <c r="AW448" s="171"/>
      <c r="AX448" s="171"/>
      <c r="AY448" s="171"/>
      <c r="AZ448" s="171"/>
      <c r="BA448" s="171"/>
      <c r="BB448" s="171"/>
      <c r="BC448" s="171"/>
      <c r="BD448" s="171"/>
    </row>
    <row r="449" spans="8:56" x14ac:dyDescent="0.2">
      <c r="H449" s="182"/>
      <c r="I449" s="182"/>
      <c r="P449" s="171"/>
      <c r="Q449" s="171"/>
      <c r="R449" s="171"/>
      <c r="S449" s="171"/>
      <c r="T449" s="171"/>
      <c r="U449" s="171"/>
      <c r="V449" s="171"/>
      <c r="W449" s="171"/>
      <c r="X449" s="171"/>
      <c r="Y449" s="171"/>
      <c r="Z449" s="171"/>
      <c r="AA449" s="171"/>
      <c r="AB449" s="171"/>
      <c r="AC449" s="171"/>
      <c r="AD449" s="171"/>
      <c r="AE449" s="171"/>
      <c r="AF449" s="171"/>
      <c r="AG449" s="171"/>
      <c r="AH449" s="171"/>
      <c r="AI449" s="171"/>
      <c r="AJ449" s="171"/>
      <c r="AK449" s="171"/>
      <c r="AL449" s="171"/>
      <c r="AM449" s="171"/>
      <c r="AN449" s="171"/>
      <c r="AO449" s="171"/>
      <c r="AP449" s="171"/>
      <c r="AQ449" s="171"/>
      <c r="AR449" s="171"/>
      <c r="AS449" s="171"/>
      <c r="AT449" s="171"/>
      <c r="AU449" s="171"/>
      <c r="AV449" s="171"/>
      <c r="AW449" s="171"/>
      <c r="AX449" s="171"/>
      <c r="AY449" s="171"/>
      <c r="AZ449" s="171"/>
      <c r="BA449" s="171"/>
      <c r="BB449" s="171"/>
      <c r="BC449" s="171"/>
      <c r="BD449" s="171"/>
    </row>
    <row r="450" spans="8:56" x14ac:dyDescent="0.2">
      <c r="H450" s="182"/>
      <c r="I450" s="182"/>
      <c r="P450" s="171"/>
      <c r="Q450" s="171"/>
      <c r="R450" s="171"/>
      <c r="S450" s="171"/>
      <c r="T450" s="171"/>
      <c r="U450" s="171"/>
      <c r="V450" s="171"/>
      <c r="W450" s="171"/>
      <c r="X450" s="171"/>
      <c r="Y450" s="171"/>
      <c r="Z450" s="171"/>
      <c r="AA450" s="171"/>
      <c r="AB450" s="171"/>
      <c r="AC450" s="171"/>
      <c r="AD450" s="171"/>
      <c r="AE450" s="171"/>
      <c r="AF450" s="171"/>
      <c r="AG450" s="171"/>
      <c r="AH450" s="171"/>
      <c r="AI450" s="171"/>
      <c r="AJ450" s="171"/>
      <c r="AK450" s="171"/>
      <c r="AL450" s="171"/>
      <c r="AM450" s="171"/>
      <c r="AN450" s="171"/>
      <c r="AO450" s="171"/>
      <c r="AP450" s="171"/>
      <c r="AQ450" s="171"/>
      <c r="AR450" s="171"/>
      <c r="AS450" s="171"/>
      <c r="AT450" s="171"/>
      <c r="AU450" s="171"/>
      <c r="AV450" s="171"/>
      <c r="AW450" s="171"/>
      <c r="AX450" s="171"/>
      <c r="AY450" s="171"/>
      <c r="AZ450" s="171"/>
      <c r="BA450" s="171"/>
      <c r="BB450" s="171"/>
      <c r="BC450" s="171"/>
      <c r="BD450" s="171"/>
    </row>
    <row r="451" spans="8:56" x14ac:dyDescent="0.2">
      <c r="H451" s="182"/>
      <c r="I451" s="182"/>
      <c r="P451" s="171"/>
      <c r="Q451" s="171"/>
      <c r="R451" s="171"/>
      <c r="S451" s="171"/>
      <c r="T451" s="171"/>
      <c r="U451" s="171"/>
      <c r="V451" s="171"/>
      <c r="W451" s="171"/>
      <c r="X451" s="171"/>
      <c r="Y451" s="171"/>
      <c r="Z451" s="171"/>
      <c r="AA451" s="171"/>
      <c r="AB451" s="171"/>
      <c r="AC451" s="171"/>
      <c r="AD451" s="171"/>
      <c r="AE451" s="171"/>
      <c r="AF451" s="171"/>
      <c r="AG451" s="171"/>
      <c r="AH451" s="171"/>
      <c r="AI451" s="171"/>
      <c r="AJ451" s="171"/>
      <c r="AK451" s="171"/>
      <c r="AL451" s="171"/>
      <c r="AM451" s="171"/>
      <c r="AN451" s="171"/>
      <c r="AO451" s="171"/>
      <c r="AP451" s="171"/>
      <c r="AQ451" s="171"/>
      <c r="AR451" s="171"/>
      <c r="AS451" s="171"/>
      <c r="AT451" s="171"/>
      <c r="AU451" s="171"/>
      <c r="AV451" s="171"/>
      <c r="AW451" s="171"/>
      <c r="AX451" s="171"/>
      <c r="AY451" s="171"/>
      <c r="AZ451" s="171"/>
      <c r="BA451" s="171"/>
      <c r="BB451" s="171"/>
      <c r="BC451" s="171"/>
      <c r="BD451" s="171"/>
    </row>
    <row r="452" spans="8:56" x14ac:dyDescent="0.2">
      <c r="H452" s="182"/>
      <c r="I452" s="182"/>
      <c r="P452" s="171"/>
      <c r="Q452" s="171"/>
      <c r="R452" s="171"/>
      <c r="S452" s="171"/>
      <c r="T452" s="171"/>
      <c r="U452" s="171"/>
      <c r="V452" s="171"/>
      <c r="W452" s="171"/>
      <c r="X452" s="171"/>
      <c r="Y452" s="171"/>
      <c r="Z452" s="171"/>
      <c r="AA452" s="171"/>
      <c r="AB452" s="171"/>
      <c r="AC452" s="171"/>
      <c r="AD452" s="171"/>
      <c r="AE452" s="171"/>
      <c r="AF452" s="171"/>
      <c r="AG452" s="171"/>
      <c r="AH452" s="171"/>
      <c r="AI452" s="171"/>
      <c r="AJ452" s="171"/>
      <c r="AK452" s="171"/>
      <c r="AL452" s="171"/>
      <c r="AM452" s="171"/>
      <c r="AN452" s="171"/>
      <c r="AO452" s="171"/>
      <c r="AP452" s="171"/>
      <c r="AQ452" s="171"/>
      <c r="AR452" s="171"/>
      <c r="AS452" s="171"/>
      <c r="AT452" s="171"/>
      <c r="AU452" s="171"/>
      <c r="AV452" s="171"/>
      <c r="AW452" s="171"/>
      <c r="AX452" s="171"/>
      <c r="AY452" s="171"/>
      <c r="AZ452" s="171"/>
      <c r="BA452" s="171"/>
      <c r="BB452" s="171"/>
      <c r="BC452" s="171"/>
      <c r="BD452" s="171"/>
    </row>
    <row r="453" spans="8:56" x14ac:dyDescent="0.2">
      <c r="H453" s="182"/>
      <c r="I453" s="182"/>
      <c r="P453" s="171"/>
      <c r="Q453" s="171"/>
      <c r="R453" s="171"/>
      <c r="S453" s="171"/>
      <c r="T453" s="171"/>
      <c r="U453" s="171"/>
      <c r="V453" s="171"/>
      <c r="W453" s="171"/>
      <c r="X453" s="171"/>
      <c r="Y453" s="171"/>
      <c r="Z453" s="171"/>
      <c r="AA453" s="171"/>
      <c r="AB453" s="171"/>
      <c r="AC453" s="171"/>
      <c r="AD453" s="171"/>
      <c r="AE453" s="171"/>
      <c r="AF453" s="171"/>
      <c r="AG453" s="171"/>
      <c r="AH453" s="171"/>
      <c r="AI453" s="171"/>
      <c r="AJ453" s="171"/>
      <c r="AK453" s="171"/>
      <c r="AL453" s="171"/>
      <c r="AM453" s="171"/>
      <c r="AN453" s="171"/>
      <c r="AO453" s="171"/>
      <c r="AP453" s="171"/>
      <c r="AQ453" s="171"/>
      <c r="AR453" s="171"/>
      <c r="AS453" s="171"/>
      <c r="AT453" s="171"/>
      <c r="AU453" s="171"/>
      <c r="AV453" s="171"/>
      <c r="AW453" s="171"/>
      <c r="AX453" s="171"/>
      <c r="AY453" s="171"/>
      <c r="AZ453" s="171"/>
      <c r="BA453" s="171"/>
      <c r="BB453" s="171"/>
      <c r="BC453" s="171"/>
      <c r="BD453" s="171"/>
    </row>
    <row r="454" spans="8:56" x14ac:dyDescent="0.2">
      <c r="H454" s="182"/>
      <c r="I454" s="182"/>
      <c r="P454" s="171"/>
      <c r="Q454" s="171"/>
      <c r="R454" s="171"/>
      <c r="S454" s="171"/>
      <c r="T454" s="171"/>
      <c r="U454" s="171"/>
      <c r="V454" s="171"/>
      <c r="W454" s="171"/>
      <c r="X454" s="171"/>
      <c r="Y454" s="171"/>
      <c r="Z454" s="171"/>
      <c r="AA454" s="171"/>
      <c r="AB454" s="171"/>
      <c r="AC454" s="171"/>
      <c r="AD454" s="171"/>
      <c r="AE454" s="171"/>
      <c r="AF454" s="171"/>
      <c r="AG454" s="171"/>
      <c r="AH454" s="171"/>
      <c r="AI454" s="171"/>
      <c r="AJ454" s="171"/>
      <c r="AK454" s="171"/>
      <c r="AL454" s="171"/>
      <c r="AM454" s="171"/>
      <c r="AN454" s="171"/>
      <c r="AO454" s="171"/>
      <c r="AP454" s="171"/>
      <c r="AQ454" s="171"/>
      <c r="AR454" s="171"/>
      <c r="AS454" s="171"/>
      <c r="AT454" s="171"/>
      <c r="AU454" s="171"/>
      <c r="AV454" s="171"/>
      <c r="AW454" s="171"/>
      <c r="AX454" s="171"/>
      <c r="AY454" s="171"/>
      <c r="AZ454" s="171"/>
      <c r="BA454" s="171"/>
      <c r="BB454" s="171"/>
      <c r="BC454" s="171"/>
      <c r="BD454" s="171"/>
    </row>
    <row r="455" spans="8:56" x14ac:dyDescent="0.2">
      <c r="H455" s="182"/>
      <c r="I455" s="182"/>
      <c r="P455" s="171"/>
      <c r="Q455" s="171"/>
      <c r="R455" s="171"/>
      <c r="S455" s="171"/>
      <c r="T455" s="171"/>
      <c r="U455" s="171"/>
      <c r="V455" s="171"/>
      <c r="W455" s="171"/>
      <c r="X455" s="171"/>
      <c r="Y455" s="171"/>
      <c r="Z455" s="171"/>
      <c r="AA455" s="171"/>
      <c r="AB455" s="171"/>
      <c r="AC455" s="171"/>
      <c r="AD455" s="171"/>
      <c r="AE455" s="171"/>
      <c r="AF455" s="171"/>
      <c r="AG455" s="171"/>
      <c r="AH455" s="171"/>
      <c r="AI455" s="171"/>
      <c r="AJ455" s="171"/>
      <c r="AK455" s="171"/>
      <c r="AL455" s="171"/>
      <c r="AM455" s="171"/>
      <c r="AN455" s="171"/>
      <c r="AO455" s="171"/>
      <c r="AP455" s="171"/>
      <c r="AQ455" s="171"/>
      <c r="AR455" s="171"/>
      <c r="AS455" s="171"/>
      <c r="AT455" s="171"/>
      <c r="AU455" s="171"/>
      <c r="AV455" s="171"/>
      <c r="AW455" s="171"/>
      <c r="AX455" s="171"/>
      <c r="AY455" s="171"/>
      <c r="AZ455" s="171"/>
      <c r="BA455" s="171"/>
      <c r="BB455" s="171"/>
      <c r="BC455" s="171"/>
      <c r="BD455" s="171"/>
    </row>
    <row r="456" spans="8:56" x14ac:dyDescent="0.2">
      <c r="H456" s="182"/>
      <c r="I456" s="182"/>
      <c r="P456" s="171"/>
      <c r="Q456" s="171"/>
      <c r="R456" s="171"/>
      <c r="S456" s="171"/>
      <c r="T456" s="171"/>
      <c r="U456" s="171"/>
      <c r="V456" s="171"/>
      <c r="W456" s="171"/>
      <c r="X456" s="171"/>
      <c r="Y456" s="171"/>
      <c r="Z456" s="171"/>
      <c r="AA456" s="171"/>
      <c r="AB456" s="171"/>
      <c r="AC456" s="171"/>
      <c r="AD456" s="171"/>
      <c r="AE456" s="171"/>
      <c r="AF456" s="171"/>
      <c r="AG456" s="171"/>
      <c r="AH456" s="171"/>
      <c r="AI456" s="171"/>
      <c r="AJ456" s="171"/>
      <c r="AK456" s="171"/>
      <c r="AL456" s="171"/>
      <c r="AM456" s="171"/>
      <c r="AN456" s="171"/>
      <c r="AO456" s="171"/>
      <c r="AP456" s="171"/>
      <c r="AQ456" s="171"/>
      <c r="AR456" s="171"/>
      <c r="AS456" s="171"/>
      <c r="AT456" s="171"/>
      <c r="AU456" s="171"/>
      <c r="AV456" s="171"/>
      <c r="AW456" s="171"/>
      <c r="AX456" s="171"/>
      <c r="AY456" s="171"/>
      <c r="AZ456" s="171"/>
      <c r="BA456" s="171"/>
      <c r="BB456" s="171"/>
      <c r="BC456" s="171"/>
      <c r="BD456" s="171"/>
    </row>
    <row r="457" spans="8:56" x14ac:dyDescent="0.2">
      <c r="H457" s="182"/>
      <c r="I457" s="182"/>
      <c r="P457" s="171"/>
      <c r="Q457" s="171"/>
      <c r="R457" s="171"/>
      <c r="S457" s="171"/>
      <c r="T457" s="171"/>
      <c r="U457" s="171"/>
      <c r="V457" s="171"/>
      <c r="W457" s="171"/>
      <c r="X457" s="171"/>
      <c r="Y457" s="171"/>
      <c r="Z457" s="171"/>
      <c r="AA457" s="171"/>
      <c r="AB457" s="171"/>
      <c r="AC457" s="171"/>
      <c r="AD457" s="171"/>
      <c r="AE457" s="171"/>
      <c r="AF457" s="171"/>
      <c r="AG457" s="171"/>
      <c r="AH457" s="171"/>
      <c r="AI457" s="171"/>
      <c r="AJ457" s="171"/>
      <c r="AK457" s="171"/>
      <c r="AL457" s="171"/>
      <c r="AM457" s="171"/>
      <c r="AN457" s="171"/>
      <c r="AO457" s="171"/>
      <c r="AP457" s="171"/>
      <c r="AQ457" s="171"/>
      <c r="AR457" s="171"/>
      <c r="AS457" s="171"/>
      <c r="AT457" s="171"/>
      <c r="AU457" s="171"/>
      <c r="AV457" s="171"/>
      <c r="AW457" s="171"/>
      <c r="AX457" s="171"/>
      <c r="AY457" s="171"/>
      <c r="AZ457" s="171"/>
      <c r="BA457" s="171"/>
      <c r="BB457" s="171"/>
      <c r="BC457" s="171"/>
      <c r="BD457" s="171"/>
    </row>
    <row r="458" spans="8:56" x14ac:dyDescent="0.2">
      <c r="H458" s="182"/>
      <c r="I458" s="182"/>
      <c r="P458" s="171"/>
      <c r="Q458" s="171"/>
      <c r="R458" s="171"/>
      <c r="S458" s="171"/>
      <c r="T458" s="171"/>
      <c r="U458" s="171"/>
      <c r="V458" s="171"/>
      <c r="W458" s="171"/>
      <c r="X458" s="171"/>
      <c r="Y458" s="171"/>
      <c r="Z458" s="171"/>
      <c r="AA458" s="171"/>
      <c r="AB458" s="171"/>
      <c r="AC458" s="171"/>
      <c r="AD458" s="171"/>
      <c r="AE458" s="171"/>
      <c r="AF458" s="171"/>
      <c r="AG458" s="171"/>
      <c r="AH458" s="171"/>
      <c r="AI458" s="171"/>
      <c r="AJ458" s="171"/>
      <c r="AK458" s="171"/>
      <c r="AL458" s="171"/>
      <c r="AM458" s="171"/>
      <c r="AN458" s="171"/>
      <c r="AO458" s="171"/>
      <c r="AP458" s="171"/>
      <c r="AQ458" s="171"/>
      <c r="AR458" s="171"/>
      <c r="AS458" s="171"/>
      <c r="AT458" s="171"/>
      <c r="AU458" s="171"/>
      <c r="AV458" s="171"/>
      <c r="AW458" s="171"/>
      <c r="AX458" s="171"/>
      <c r="AY458" s="171"/>
      <c r="AZ458" s="171"/>
      <c r="BA458" s="171"/>
      <c r="BB458" s="171"/>
      <c r="BC458" s="171"/>
      <c r="BD458" s="171"/>
    </row>
    <row r="459" spans="8:56" x14ac:dyDescent="0.2">
      <c r="H459" s="182"/>
      <c r="I459" s="182"/>
      <c r="P459" s="171"/>
      <c r="Q459" s="171"/>
      <c r="R459" s="171"/>
      <c r="S459" s="171"/>
      <c r="T459" s="171"/>
      <c r="U459" s="171"/>
      <c r="V459" s="171"/>
      <c r="W459" s="171"/>
      <c r="X459" s="171"/>
      <c r="Y459" s="171"/>
      <c r="Z459" s="171"/>
      <c r="AA459" s="171"/>
      <c r="AB459" s="171"/>
      <c r="AC459" s="171"/>
      <c r="AD459" s="171"/>
      <c r="AE459" s="171"/>
      <c r="AF459" s="171"/>
      <c r="AG459" s="171"/>
      <c r="AH459" s="171"/>
      <c r="AI459" s="171"/>
      <c r="AJ459" s="171"/>
      <c r="AK459" s="171"/>
      <c r="AL459" s="171"/>
      <c r="AM459" s="171"/>
      <c r="AN459" s="171"/>
      <c r="AO459" s="171"/>
      <c r="AP459" s="171"/>
      <c r="AQ459" s="171"/>
      <c r="AR459" s="171"/>
      <c r="AS459" s="171"/>
      <c r="AT459" s="171"/>
      <c r="AU459" s="171"/>
      <c r="AV459" s="171"/>
      <c r="AW459" s="171"/>
      <c r="AX459" s="171"/>
      <c r="AY459" s="171"/>
      <c r="AZ459" s="171"/>
      <c r="BA459" s="171"/>
      <c r="BB459" s="171"/>
      <c r="BC459" s="171"/>
      <c r="BD459" s="171"/>
    </row>
    <row r="460" spans="8:56" x14ac:dyDescent="0.2">
      <c r="H460" s="182"/>
      <c r="I460" s="182"/>
      <c r="P460" s="171"/>
      <c r="Q460" s="171"/>
      <c r="R460" s="171"/>
      <c r="S460" s="171"/>
      <c r="T460" s="171"/>
      <c r="U460" s="171"/>
      <c r="V460" s="171"/>
      <c r="W460" s="171"/>
      <c r="X460" s="171"/>
      <c r="Y460" s="171"/>
      <c r="Z460" s="171"/>
      <c r="AA460" s="171"/>
      <c r="AB460" s="171"/>
      <c r="AC460" s="171"/>
      <c r="AD460" s="171"/>
      <c r="AE460" s="171"/>
      <c r="AF460" s="171"/>
      <c r="AG460" s="171"/>
      <c r="AH460" s="171"/>
      <c r="AI460" s="171"/>
      <c r="AJ460" s="171"/>
      <c r="AK460" s="171"/>
      <c r="AL460" s="171"/>
      <c r="AM460" s="171"/>
      <c r="AN460" s="171"/>
      <c r="AO460" s="171"/>
      <c r="AP460" s="171"/>
      <c r="AQ460" s="171"/>
      <c r="AR460" s="171"/>
      <c r="AS460" s="171"/>
      <c r="AT460" s="171"/>
      <c r="AU460" s="171"/>
      <c r="AV460" s="171"/>
      <c r="AW460" s="171"/>
      <c r="AX460" s="171"/>
      <c r="AY460" s="171"/>
      <c r="AZ460" s="171"/>
      <c r="BA460" s="171"/>
      <c r="BB460" s="171"/>
      <c r="BC460" s="171"/>
      <c r="BD460" s="171"/>
    </row>
    <row r="461" spans="8:56" x14ac:dyDescent="0.2">
      <c r="H461" s="182"/>
      <c r="I461" s="182"/>
      <c r="P461" s="171"/>
      <c r="Q461" s="171"/>
      <c r="R461" s="171"/>
      <c r="S461" s="171"/>
      <c r="T461" s="171"/>
      <c r="U461" s="171"/>
      <c r="V461" s="171"/>
      <c r="W461" s="171"/>
      <c r="X461" s="171"/>
      <c r="Y461" s="171"/>
      <c r="Z461" s="171"/>
      <c r="AA461" s="171"/>
      <c r="AB461" s="171"/>
      <c r="AC461" s="171"/>
      <c r="AD461" s="171"/>
      <c r="AE461" s="171"/>
      <c r="AF461" s="171"/>
      <c r="AG461" s="171"/>
      <c r="AH461" s="171"/>
      <c r="AI461" s="171"/>
      <c r="AJ461" s="171"/>
      <c r="AK461" s="171"/>
      <c r="AL461" s="171"/>
      <c r="AM461" s="171"/>
      <c r="AN461" s="171"/>
      <c r="AO461" s="171"/>
      <c r="AP461" s="171"/>
      <c r="AQ461" s="171"/>
      <c r="AR461" s="171"/>
      <c r="AS461" s="171"/>
      <c r="AT461" s="171"/>
      <c r="AU461" s="171"/>
      <c r="AV461" s="171"/>
      <c r="AW461" s="171"/>
      <c r="AX461" s="171"/>
      <c r="AY461" s="171"/>
      <c r="AZ461" s="171"/>
      <c r="BA461" s="171"/>
      <c r="BB461" s="171"/>
      <c r="BC461" s="171"/>
      <c r="BD461" s="171"/>
    </row>
    <row r="462" spans="8:56" x14ac:dyDescent="0.2">
      <c r="H462" s="182"/>
      <c r="I462" s="182"/>
      <c r="P462" s="171"/>
      <c r="Q462" s="171"/>
      <c r="R462" s="171"/>
      <c r="S462" s="171"/>
      <c r="T462" s="171"/>
      <c r="U462" s="171"/>
      <c r="V462" s="171"/>
      <c r="W462" s="171"/>
      <c r="X462" s="171"/>
      <c r="Y462" s="171"/>
      <c r="Z462" s="171"/>
      <c r="AA462" s="171"/>
      <c r="AB462" s="171"/>
      <c r="AC462" s="171"/>
      <c r="AD462" s="171"/>
      <c r="AE462" s="171"/>
      <c r="AF462" s="171"/>
      <c r="AG462" s="171"/>
      <c r="AH462" s="171"/>
      <c r="AI462" s="171"/>
      <c r="AJ462" s="171"/>
      <c r="AK462" s="171"/>
      <c r="AL462" s="171"/>
      <c r="AM462" s="171"/>
      <c r="AN462" s="171"/>
      <c r="AO462" s="171"/>
      <c r="AP462" s="171"/>
      <c r="AQ462" s="171"/>
      <c r="AR462" s="171"/>
      <c r="AS462" s="171"/>
      <c r="AT462" s="171"/>
      <c r="AU462" s="171"/>
      <c r="AV462" s="171"/>
      <c r="AW462" s="171"/>
      <c r="AX462" s="171"/>
      <c r="AY462" s="171"/>
      <c r="AZ462" s="171"/>
      <c r="BA462" s="171"/>
      <c r="BB462" s="171"/>
      <c r="BC462" s="171"/>
      <c r="BD462" s="171"/>
    </row>
    <row r="463" spans="8:56" x14ac:dyDescent="0.2">
      <c r="H463" s="182"/>
      <c r="I463" s="182"/>
      <c r="P463" s="171"/>
      <c r="Q463" s="171"/>
      <c r="R463" s="171"/>
      <c r="S463" s="171"/>
      <c r="T463" s="171"/>
      <c r="U463" s="171"/>
      <c r="V463" s="171"/>
      <c r="W463" s="171"/>
      <c r="X463" s="171"/>
      <c r="Y463" s="171"/>
      <c r="Z463" s="171"/>
      <c r="AA463" s="171"/>
      <c r="AB463" s="171"/>
      <c r="AC463" s="171"/>
      <c r="AD463" s="171"/>
      <c r="AE463" s="171"/>
      <c r="AF463" s="171"/>
      <c r="AG463" s="171"/>
      <c r="AH463" s="171"/>
      <c r="AI463" s="171"/>
      <c r="AJ463" s="171"/>
      <c r="AK463" s="171"/>
      <c r="AL463" s="171"/>
      <c r="AM463" s="171"/>
      <c r="AN463" s="171"/>
      <c r="AO463" s="171"/>
      <c r="AP463" s="171"/>
      <c r="AQ463" s="171"/>
      <c r="AR463" s="171"/>
      <c r="AS463" s="171"/>
      <c r="AT463" s="171"/>
      <c r="AU463" s="171"/>
      <c r="AV463" s="171"/>
      <c r="AW463" s="171"/>
      <c r="AX463" s="171"/>
      <c r="AY463" s="171"/>
      <c r="AZ463" s="171"/>
      <c r="BA463" s="171"/>
      <c r="BB463" s="171"/>
      <c r="BC463" s="171"/>
      <c r="BD463" s="171"/>
    </row>
    <row r="464" spans="8:56" x14ac:dyDescent="0.2">
      <c r="H464" s="182"/>
      <c r="I464" s="182"/>
      <c r="P464" s="171"/>
      <c r="Q464" s="171"/>
      <c r="R464" s="171"/>
      <c r="S464" s="171"/>
      <c r="T464" s="171"/>
      <c r="U464" s="171"/>
      <c r="V464" s="171"/>
      <c r="W464" s="171"/>
      <c r="X464" s="171"/>
      <c r="Y464" s="171"/>
      <c r="Z464" s="171"/>
      <c r="AA464" s="171"/>
      <c r="AB464" s="171"/>
      <c r="AC464" s="171"/>
      <c r="AD464" s="171"/>
      <c r="AE464" s="171"/>
      <c r="AF464" s="171"/>
      <c r="AG464" s="171"/>
      <c r="AH464" s="171"/>
      <c r="AI464" s="171"/>
      <c r="AJ464" s="171"/>
      <c r="AK464" s="171"/>
      <c r="AL464" s="171"/>
      <c r="AM464" s="171"/>
      <c r="AN464" s="171"/>
      <c r="AO464" s="171"/>
      <c r="AP464" s="171"/>
      <c r="AQ464" s="171"/>
      <c r="AR464" s="171"/>
      <c r="AS464" s="171"/>
      <c r="AT464" s="171"/>
      <c r="AU464" s="171"/>
      <c r="AV464" s="171"/>
      <c r="AW464" s="171"/>
      <c r="AX464" s="171"/>
      <c r="AY464" s="171"/>
      <c r="AZ464" s="171"/>
      <c r="BA464" s="171"/>
      <c r="BB464" s="171"/>
      <c r="BC464" s="171"/>
      <c r="BD464" s="171"/>
    </row>
    <row r="465" spans="8:56" x14ac:dyDescent="0.2">
      <c r="H465" s="182"/>
      <c r="I465" s="182"/>
      <c r="P465" s="171"/>
      <c r="Q465" s="171"/>
      <c r="R465" s="171"/>
      <c r="S465" s="171"/>
      <c r="T465" s="171"/>
      <c r="U465" s="171"/>
      <c r="V465" s="171"/>
      <c r="W465" s="171"/>
      <c r="X465" s="171"/>
      <c r="Y465" s="171"/>
      <c r="Z465" s="171"/>
      <c r="AA465" s="171"/>
      <c r="AB465" s="171"/>
      <c r="AC465" s="171"/>
      <c r="AD465" s="171"/>
      <c r="AE465" s="171"/>
      <c r="AF465" s="171"/>
      <c r="AG465" s="171"/>
      <c r="AH465" s="171"/>
      <c r="AI465" s="171"/>
      <c r="AJ465" s="171"/>
      <c r="AK465" s="171"/>
      <c r="AL465" s="171"/>
      <c r="AM465" s="171"/>
      <c r="AN465" s="171"/>
      <c r="AO465" s="171"/>
      <c r="AP465" s="171"/>
      <c r="AQ465" s="171"/>
      <c r="AR465" s="171"/>
      <c r="AS465" s="171"/>
      <c r="AT465" s="171"/>
      <c r="AU465" s="171"/>
      <c r="AV465" s="171"/>
      <c r="AW465" s="171"/>
      <c r="AX465" s="171"/>
      <c r="AY465" s="171"/>
      <c r="AZ465" s="171"/>
      <c r="BA465" s="171"/>
      <c r="BB465" s="171"/>
      <c r="BC465" s="171"/>
      <c r="BD465" s="171"/>
    </row>
    <row r="466" spans="8:56" x14ac:dyDescent="0.2">
      <c r="H466" s="182"/>
      <c r="I466" s="182"/>
      <c r="P466" s="171"/>
      <c r="Q466" s="171"/>
      <c r="R466" s="171"/>
      <c r="S466" s="171"/>
      <c r="T466" s="171"/>
      <c r="U466" s="171"/>
      <c r="V466" s="171"/>
      <c r="W466" s="171"/>
      <c r="X466" s="171"/>
      <c r="Y466" s="171"/>
      <c r="Z466" s="171"/>
      <c r="AA466" s="171"/>
      <c r="AB466" s="171"/>
      <c r="AC466" s="171"/>
      <c r="AD466" s="171"/>
      <c r="AE466" s="171"/>
      <c r="AF466" s="171"/>
      <c r="AG466" s="171"/>
      <c r="AH466" s="171"/>
      <c r="AI466" s="171"/>
      <c r="AJ466" s="171"/>
      <c r="AK466" s="171"/>
      <c r="AL466" s="171"/>
      <c r="AM466" s="171"/>
      <c r="AN466" s="171"/>
      <c r="AO466" s="171"/>
      <c r="AP466" s="171"/>
      <c r="AQ466" s="171"/>
      <c r="AR466" s="171"/>
      <c r="AS466" s="171"/>
      <c r="AT466" s="171"/>
      <c r="AU466" s="171"/>
      <c r="AV466" s="171"/>
      <c r="AW466" s="171"/>
      <c r="AX466" s="171"/>
      <c r="AY466" s="171"/>
      <c r="AZ466" s="171"/>
      <c r="BA466" s="171"/>
      <c r="BB466" s="171"/>
      <c r="BC466" s="171"/>
      <c r="BD466" s="171"/>
    </row>
    <row r="467" spans="8:56" x14ac:dyDescent="0.2">
      <c r="H467" s="182"/>
      <c r="I467" s="182"/>
      <c r="P467" s="171"/>
      <c r="Q467" s="171"/>
      <c r="R467" s="171"/>
      <c r="S467" s="171"/>
      <c r="T467" s="171"/>
      <c r="U467" s="171"/>
      <c r="V467" s="171"/>
      <c r="W467" s="171"/>
      <c r="X467" s="171"/>
      <c r="Y467" s="171"/>
      <c r="Z467" s="171"/>
      <c r="AA467" s="171"/>
      <c r="AB467" s="171"/>
      <c r="AC467" s="171"/>
      <c r="AD467" s="171"/>
      <c r="AE467" s="171"/>
      <c r="AF467" s="171"/>
      <c r="AG467" s="171"/>
      <c r="AH467" s="171"/>
      <c r="AI467" s="171"/>
      <c r="AJ467" s="171"/>
      <c r="AK467" s="171"/>
      <c r="AL467" s="171"/>
      <c r="AM467" s="171"/>
      <c r="AN467" s="171"/>
      <c r="AO467" s="171"/>
      <c r="AP467" s="171"/>
      <c r="AQ467" s="171"/>
      <c r="AR467" s="171"/>
      <c r="AS467" s="171"/>
      <c r="AT467" s="171"/>
      <c r="AU467" s="171"/>
      <c r="AV467" s="171"/>
      <c r="AW467" s="171"/>
      <c r="AX467" s="171"/>
      <c r="AY467" s="171"/>
      <c r="AZ467" s="171"/>
      <c r="BA467" s="171"/>
      <c r="BB467" s="171"/>
      <c r="BC467" s="171"/>
      <c r="BD467" s="171"/>
    </row>
    <row r="468" spans="8:56" x14ac:dyDescent="0.2">
      <c r="H468" s="182"/>
      <c r="I468" s="182"/>
      <c r="P468" s="171"/>
      <c r="Q468" s="171"/>
      <c r="R468" s="171"/>
      <c r="S468" s="171"/>
      <c r="T468" s="171"/>
      <c r="U468" s="171"/>
      <c r="V468" s="171"/>
      <c r="W468" s="171"/>
      <c r="X468" s="171"/>
      <c r="Y468" s="171"/>
      <c r="Z468" s="171"/>
      <c r="AA468" s="171"/>
      <c r="AB468" s="171"/>
      <c r="AC468" s="171"/>
      <c r="AD468" s="171"/>
      <c r="AE468" s="171"/>
      <c r="AF468" s="171"/>
      <c r="AG468" s="171"/>
      <c r="AH468" s="171"/>
      <c r="AI468" s="171"/>
      <c r="AJ468" s="171"/>
      <c r="AK468" s="171"/>
      <c r="AL468" s="171"/>
      <c r="AM468" s="171"/>
      <c r="AN468" s="171"/>
      <c r="AO468" s="171"/>
      <c r="AP468" s="171"/>
      <c r="AQ468" s="171"/>
      <c r="AR468" s="171"/>
      <c r="AS468" s="171"/>
      <c r="AT468" s="171"/>
      <c r="AU468" s="171"/>
      <c r="AV468" s="171"/>
      <c r="AW468" s="171"/>
      <c r="AX468" s="171"/>
      <c r="AY468" s="171"/>
      <c r="AZ468" s="171"/>
      <c r="BA468" s="171"/>
      <c r="BB468" s="171"/>
      <c r="BC468" s="171"/>
      <c r="BD468" s="171"/>
    </row>
    <row r="469" spans="8:56" x14ac:dyDescent="0.2">
      <c r="H469" s="182"/>
      <c r="I469" s="182"/>
      <c r="P469" s="171"/>
      <c r="Q469" s="171"/>
      <c r="R469" s="171"/>
      <c r="S469" s="171"/>
      <c r="T469" s="171"/>
      <c r="U469" s="171"/>
      <c r="V469" s="171"/>
      <c r="W469" s="171"/>
      <c r="X469" s="171"/>
      <c r="Y469" s="171"/>
      <c r="Z469" s="171"/>
      <c r="AA469" s="171"/>
      <c r="AB469" s="171"/>
      <c r="AC469" s="171"/>
      <c r="AD469" s="171"/>
      <c r="AE469" s="171"/>
      <c r="AF469" s="171"/>
      <c r="AG469" s="171"/>
      <c r="AH469" s="171"/>
      <c r="AI469" s="171"/>
      <c r="AJ469" s="171"/>
      <c r="AK469" s="171"/>
      <c r="AL469" s="171"/>
      <c r="AM469" s="171"/>
      <c r="AN469" s="171"/>
      <c r="AO469" s="171"/>
      <c r="AP469" s="171"/>
      <c r="AQ469" s="171"/>
      <c r="AR469" s="171"/>
      <c r="AS469" s="171"/>
      <c r="AT469" s="171"/>
      <c r="AU469" s="171"/>
      <c r="AV469" s="171"/>
      <c r="AW469" s="171"/>
      <c r="AX469" s="171"/>
      <c r="AY469" s="171"/>
      <c r="AZ469" s="171"/>
      <c r="BA469" s="171"/>
      <c r="BB469" s="171"/>
      <c r="BC469" s="171"/>
      <c r="BD469" s="171"/>
    </row>
    <row r="470" spans="8:56" x14ac:dyDescent="0.2">
      <c r="H470" s="182"/>
      <c r="I470" s="182"/>
      <c r="P470" s="171"/>
      <c r="Q470" s="171"/>
      <c r="R470" s="171"/>
      <c r="S470" s="171"/>
      <c r="T470" s="171"/>
      <c r="U470" s="171"/>
      <c r="V470" s="171"/>
      <c r="W470" s="171"/>
      <c r="X470" s="171"/>
      <c r="Y470" s="171"/>
      <c r="Z470" s="171"/>
      <c r="AA470" s="171"/>
      <c r="AB470" s="171"/>
      <c r="AC470" s="171"/>
      <c r="AD470" s="171"/>
      <c r="AE470" s="171"/>
      <c r="AF470" s="171"/>
      <c r="AG470" s="171"/>
      <c r="AH470" s="171"/>
      <c r="AI470" s="171"/>
      <c r="AJ470" s="171"/>
      <c r="AK470" s="171"/>
      <c r="AL470" s="171"/>
      <c r="AM470" s="171"/>
      <c r="AN470" s="171"/>
      <c r="AO470" s="171"/>
      <c r="AP470" s="171"/>
      <c r="AQ470" s="171"/>
      <c r="AR470" s="171"/>
      <c r="AS470" s="171"/>
      <c r="AT470" s="171"/>
      <c r="AU470" s="171"/>
      <c r="AV470" s="171"/>
      <c r="AW470" s="171"/>
      <c r="AX470" s="171"/>
      <c r="AY470" s="171"/>
      <c r="AZ470" s="171"/>
      <c r="BA470" s="171"/>
      <c r="BB470" s="171"/>
      <c r="BC470" s="171"/>
      <c r="BD470" s="171"/>
    </row>
    <row r="471" spans="8:56" x14ac:dyDescent="0.2">
      <c r="H471" s="182"/>
      <c r="I471" s="182"/>
      <c r="P471" s="171"/>
      <c r="Q471" s="171"/>
      <c r="R471" s="171"/>
      <c r="S471" s="171"/>
      <c r="T471" s="171"/>
      <c r="U471" s="171"/>
      <c r="V471" s="171"/>
      <c r="W471" s="171"/>
      <c r="X471" s="171"/>
      <c r="Y471" s="171"/>
      <c r="Z471" s="171"/>
      <c r="AA471" s="171"/>
      <c r="AB471" s="171"/>
      <c r="AC471" s="171"/>
      <c r="AD471" s="171"/>
      <c r="AE471" s="171"/>
      <c r="AF471" s="171"/>
      <c r="AG471" s="171"/>
      <c r="AH471" s="171"/>
      <c r="AI471" s="171"/>
      <c r="AJ471" s="171"/>
      <c r="AK471" s="171"/>
      <c r="AL471" s="171"/>
      <c r="AM471" s="171"/>
      <c r="AN471" s="171"/>
      <c r="AO471" s="171"/>
      <c r="AP471" s="171"/>
      <c r="AQ471" s="171"/>
      <c r="AR471" s="171"/>
      <c r="AS471" s="171"/>
      <c r="AT471" s="171"/>
      <c r="AU471" s="171"/>
      <c r="AV471" s="171"/>
      <c r="AW471" s="171"/>
      <c r="AX471" s="171"/>
      <c r="AY471" s="171"/>
      <c r="AZ471" s="171"/>
      <c r="BA471" s="171"/>
      <c r="BB471" s="171"/>
      <c r="BC471" s="171"/>
      <c r="BD471" s="171"/>
    </row>
    <row r="472" spans="8:56" x14ac:dyDescent="0.2">
      <c r="H472" s="182"/>
      <c r="I472" s="182"/>
      <c r="P472" s="171"/>
      <c r="Q472" s="171"/>
      <c r="R472" s="171"/>
      <c r="S472" s="171"/>
      <c r="T472" s="171"/>
      <c r="U472" s="171"/>
      <c r="V472" s="171"/>
      <c r="W472" s="171"/>
      <c r="X472" s="171"/>
      <c r="Y472" s="171"/>
      <c r="Z472" s="171"/>
      <c r="AA472" s="171"/>
      <c r="AB472" s="171"/>
      <c r="AC472" s="171"/>
      <c r="AD472" s="171"/>
      <c r="AE472" s="171"/>
      <c r="AF472" s="171"/>
      <c r="AG472" s="171"/>
      <c r="AH472" s="171"/>
      <c r="AI472" s="171"/>
      <c r="AJ472" s="171"/>
      <c r="AK472" s="171"/>
      <c r="AL472" s="171"/>
      <c r="AM472" s="171"/>
      <c r="AN472" s="171"/>
      <c r="AO472" s="171"/>
      <c r="AP472" s="171"/>
      <c r="AQ472" s="171"/>
      <c r="AR472" s="171"/>
      <c r="AS472" s="171"/>
      <c r="AT472" s="171"/>
      <c r="AU472" s="171"/>
      <c r="AV472" s="171"/>
      <c r="AW472" s="171"/>
      <c r="AX472" s="171"/>
      <c r="AY472" s="171"/>
      <c r="AZ472" s="171"/>
      <c r="BA472" s="171"/>
      <c r="BB472" s="171"/>
      <c r="BC472" s="171"/>
      <c r="BD472" s="171"/>
    </row>
    <row r="473" spans="8:56" x14ac:dyDescent="0.2">
      <c r="H473" s="182"/>
      <c r="I473" s="182"/>
      <c r="P473" s="171"/>
      <c r="Q473" s="171"/>
      <c r="R473" s="171"/>
      <c r="S473" s="171"/>
      <c r="T473" s="171"/>
      <c r="U473" s="171"/>
      <c r="V473" s="171"/>
      <c r="W473" s="171"/>
      <c r="X473" s="171"/>
      <c r="Y473" s="171"/>
      <c r="Z473" s="171"/>
      <c r="AA473" s="171"/>
      <c r="AB473" s="171"/>
      <c r="AC473" s="171"/>
      <c r="AD473" s="171"/>
      <c r="AE473" s="171"/>
      <c r="AF473" s="171"/>
      <c r="AG473" s="171"/>
      <c r="AH473" s="171"/>
      <c r="AI473" s="171"/>
      <c r="AJ473" s="171"/>
      <c r="AK473" s="171"/>
      <c r="AL473" s="171"/>
      <c r="AM473" s="171"/>
      <c r="AN473" s="171"/>
      <c r="AO473" s="171"/>
      <c r="AP473" s="171"/>
      <c r="AQ473" s="171"/>
      <c r="AR473" s="171"/>
      <c r="AS473" s="171"/>
      <c r="AT473" s="171"/>
      <c r="AU473" s="171"/>
      <c r="AV473" s="171"/>
      <c r="AW473" s="171"/>
      <c r="AX473" s="171"/>
      <c r="AY473" s="171"/>
      <c r="AZ473" s="171"/>
      <c r="BA473" s="171"/>
      <c r="BB473" s="171"/>
      <c r="BC473" s="171"/>
      <c r="BD473" s="171"/>
    </row>
    <row r="474" spans="8:56" x14ac:dyDescent="0.2">
      <c r="H474" s="182"/>
      <c r="I474" s="182"/>
      <c r="P474" s="171"/>
      <c r="Q474" s="171"/>
      <c r="R474" s="171"/>
      <c r="S474" s="171"/>
      <c r="T474" s="171"/>
      <c r="U474" s="171"/>
      <c r="V474" s="171"/>
      <c r="W474" s="171"/>
      <c r="X474" s="171"/>
      <c r="Y474" s="171"/>
      <c r="Z474" s="171"/>
      <c r="AA474" s="171"/>
      <c r="AB474" s="171"/>
      <c r="AC474" s="171"/>
      <c r="AD474" s="171"/>
      <c r="AE474" s="171"/>
      <c r="AF474" s="171"/>
      <c r="AG474" s="171"/>
      <c r="AH474" s="171"/>
      <c r="AI474" s="171"/>
      <c r="AJ474" s="171"/>
      <c r="AK474" s="171"/>
      <c r="AL474" s="171"/>
      <c r="AM474" s="171"/>
      <c r="AN474" s="171"/>
      <c r="AO474" s="171"/>
      <c r="AP474" s="171"/>
      <c r="AQ474" s="171"/>
      <c r="AR474" s="171"/>
      <c r="AS474" s="171"/>
      <c r="AT474" s="171"/>
      <c r="AU474" s="171"/>
      <c r="AV474" s="171"/>
      <c r="AW474" s="171"/>
      <c r="AX474" s="171"/>
      <c r="AY474" s="171"/>
      <c r="AZ474" s="171"/>
      <c r="BA474" s="171"/>
      <c r="BB474" s="171"/>
      <c r="BC474" s="171"/>
      <c r="BD474" s="171"/>
    </row>
    <row r="475" spans="8:56" x14ac:dyDescent="0.2">
      <c r="H475" s="182"/>
      <c r="I475" s="182"/>
      <c r="P475" s="171"/>
      <c r="Q475" s="171"/>
      <c r="R475" s="171"/>
      <c r="S475" s="171"/>
      <c r="T475" s="171"/>
      <c r="U475" s="171"/>
      <c r="V475" s="171"/>
      <c r="W475" s="171"/>
      <c r="X475" s="171"/>
      <c r="Y475" s="171"/>
      <c r="Z475" s="171"/>
      <c r="AA475" s="171"/>
      <c r="AB475" s="171"/>
      <c r="AC475" s="171"/>
      <c r="AD475" s="171"/>
      <c r="AE475" s="171"/>
      <c r="AF475" s="171"/>
      <c r="AG475" s="171"/>
      <c r="AH475" s="171"/>
      <c r="AI475" s="171"/>
      <c r="AJ475" s="171"/>
      <c r="AK475" s="171"/>
      <c r="AL475" s="171"/>
      <c r="AM475" s="171"/>
      <c r="AN475" s="171"/>
      <c r="AO475" s="171"/>
      <c r="AP475" s="171"/>
      <c r="AQ475" s="171"/>
      <c r="AR475" s="171"/>
      <c r="AS475" s="171"/>
      <c r="AT475" s="171"/>
      <c r="AU475" s="171"/>
      <c r="AV475" s="171"/>
      <c r="AW475" s="171"/>
      <c r="AX475" s="171"/>
      <c r="AY475" s="171"/>
      <c r="AZ475" s="171"/>
      <c r="BA475" s="171"/>
      <c r="BB475" s="171"/>
      <c r="BC475" s="171"/>
      <c r="BD475" s="171"/>
    </row>
    <row r="476" spans="8:56" x14ac:dyDescent="0.2">
      <c r="H476" s="182"/>
      <c r="I476" s="182"/>
      <c r="P476" s="171"/>
      <c r="Q476" s="171"/>
      <c r="R476" s="171"/>
      <c r="S476" s="171"/>
      <c r="T476" s="171"/>
      <c r="U476" s="171"/>
      <c r="V476" s="171"/>
      <c r="W476" s="171"/>
      <c r="X476" s="171"/>
      <c r="Y476" s="171"/>
      <c r="Z476" s="171"/>
      <c r="AA476" s="171"/>
      <c r="AB476" s="171"/>
      <c r="AC476" s="171"/>
      <c r="AD476" s="171"/>
      <c r="AE476" s="171"/>
      <c r="AF476" s="171"/>
      <c r="AG476" s="171"/>
      <c r="AH476" s="171"/>
      <c r="AI476" s="171"/>
      <c r="AJ476" s="171"/>
      <c r="AK476" s="171"/>
      <c r="AL476" s="171"/>
      <c r="AM476" s="171"/>
      <c r="AN476" s="171"/>
      <c r="AO476" s="171"/>
      <c r="AP476" s="171"/>
      <c r="AQ476" s="171"/>
      <c r="AR476" s="171"/>
      <c r="AS476" s="171"/>
      <c r="AT476" s="171"/>
      <c r="AU476" s="171"/>
      <c r="AV476" s="171"/>
      <c r="AW476" s="171"/>
      <c r="AX476" s="171"/>
      <c r="AY476" s="171"/>
      <c r="AZ476" s="171"/>
      <c r="BA476" s="171"/>
      <c r="BB476" s="171"/>
      <c r="BC476" s="171"/>
      <c r="BD476" s="171"/>
    </row>
    <row r="477" spans="8:56" x14ac:dyDescent="0.2">
      <c r="H477" s="182"/>
      <c r="I477" s="182"/>
      <c r="P477" s="171"/>
      <c r="Q477" s="171"/>
      <c r="R477" s="171"/>
      <c r="S477" s="171"/>
      <c r="T477" s="171"/>
      <c r="U477" s="171"/>
      <c r="V477" s="171"/>
      <c r="W477" s="171"/>
      <c r="X477" s="171"/>
      <c r="Y477" s="171"/>
      <c r="Z477" s="171"/>
      <c r="AA477" s="171"/>
      <c r="AB477" s="171"/>
      <c r="AC477" s="171"/>
      <c r="AD477" s="171"/>
      <c r="AE477" s="171"/>
      <c r="AF477" s="171"/>
      <c r="AG477" s="171"/>
      <c r="AH477" s="171"/>
      <c r="AI477" s="171"/>
      <c r="AJ477" s="171"/>
      <c r="AK477" s="171"/>
      <c r="AL477" s="171"/>
      <c r="AM477" s="171"/>
      <c r="AN477" s="171"/>
      <c r="AO477" s="171"/>
      <c r="AP477" s="171"/>
      <c r="AQ477" s="171"/>
      <c r="AR477" s="171"/>
      <c r="AS477" s="171"/>
      <c r="AT477" s="171"/>
      <c r="AU477" s="171"/>
      <c r="AV477" s="171"/>
      <c r="AW477" s="171"/>
      <c r="AX477" s="171"/>
      <c r="AY477" s="171"/>
      <c r="AZ477" s="171"/>
      <c r="BA477" s="171"/>
      <c r="BB477" s="171"/>
      <c r="BC477" s="171"/>
      <c r="BD477" s="171"/>
    </row>
    <row r="478" spans="8:56" x14ac:dyDescent="0.2">
      <c r="H478" s="182"/>
      <c r="I478" s="182"/>
      <c r="P478" s="171"/>
      <c r="Q478" s="171"/>
      <c r="R478" s="171"/>
      <c r="S478" s="171"/>
      <c r="T478" s="171"/>
      <c r="U478" s="171"/>
      <c r="V478" s="171"/>
      <c r="W478" s="171"/>
      <c r="X478" s="171"/>
      <c r="Y478" s="171"/>
      <c r="Z478" s="171"/>
      <c r="AA478" s="171"/>
      <c r="AB478" s="171"/>
      <c r="AC478" s="171"/>
      <c r="AD478" s="171"/>
      <c r="AE478" s="171"/>
      <c r="AF478" s="171"/>
      <c r="AG478" s="171"/>
      <c r="AH478" s="171"/>
      <c r="AI478" s="171"/>
      <c r="AJ478" s="171"/>
      <c r="AK478" s="171"/>
      <c r="AL478" s="171"/>
      <c r="AM478" s="171"/>
      <c r="AN478" s="171"/>
      <c r="AO478" s="171"/>
      <c r="AP478" s="171"/>
      <c r="AQ478" s="171"/>
      <c r="AR478" s="171"/>
      <c r="AS478" s="171"/>
      <c r="AT478" s="171"/>
      <c r="AU478" s="171"/>
      <c r="AV478" s="171"/>
      <c r="AW478" s="171"/>
      <c r="AX478" s="171"/>
      <c r="AY478" s="171"/>
      <c r="AZ478" s="171"/>
      <c r="BA478" s="171"/>
      <c r="BB478" s="171"/>
      <c r="BC478" s="171"/>
      <c r="BD478" s="171"/>
    </row>
    <row r="479" spans="8:56" x14ac:dyDescent="0.2">
      <c r="H479" s="182"/>
      <c r="I479" s="182"/>
      <c r="P479" s="171"/>
      <c r="Q479" s="171"/>
      <c r="R479" s="171"/>
      <c r="S479" s="171"/>
      <c r="T479" s="171"/>
      <c r="U479" s="171"/>
      <c r="V479" s="171"/>
      <c r="W479" s="171"/>
      <c r="X479" s="171"/>
      <c r="Y479" s="171"/>
      <c r="Z479" s="171"/>
      <c r="AA479" s="171"/>
      <c r="AB479" s="171"/>
      <c r="AC479" s="171"/>
      <c r="AD479" s="171"/>
      <c r="AE479" s="171"/>
      <c r="AF479" s="171"/>
      <c r="AG479" s="171"/>
      <c r="AH479" s="171"/>
      <c r="AI479" s="171"/>
      <c r="AJ479" s="171"/>
      <c r="AK479" s="171"/>
      <c r="AL479" s="171"/>
      <c r="AM479" s="171"/>
      <c r="AN479" s="171"/>
      <c r="AO479" s="171"/>
      <c r="AP479" s="171"/>
      <c r="AQ479" s="171"/>
      <c r="AR479" s="171"/>
      <c r="AS479" s="171"/>
      <c r="AT479" s="171"/>
      <c r="AU479" s="171"/>
      <c r="AV479" s="171"/>
      <c r="AW479" s="171"/>
      <c r="AX479" s="171"/>
      <c r="AY479" s="171"/>
      <c r="AZ479" s="171"/>
      <c r="BA479" s="171"/>
      <c r="BB479" s="171"/>
      <c r="BC479" s="171"/>
      <c r="BD479" s="171"/>
    </row>
    <row r="480" spans="8:56" x14ac:dyDescent="0.2">
      <c r="H480" s="182"/>
      <c r="I480" s="182"/>
      <c r="P480" s="171"/>
      <c r="Q480" s="171"/>
      <c r="R480" s="171"/>
      <c r="S480" s="171"/>
      <c r="T480" s="171"/>
      <c r="U480" s="171"/>
      <c r="V480" s="171"/>
      <c r="W480" s="171"/>
      <c r="X480" s="171"/>
      <c r="Y480" s="171"/>
      <c r="Z480" s="171"/>
      <c r="AA480" s="171"/>
      <c r="AB480" s="171"/>
      <c r="AC480" s="171"/>
      <c r="AD480" s="171"/>
      <c r="AE480" s="171"/>
      <c r="AF480" s="171"/>
      <c r="AG480" s="171"/>
      <c r="AH480" s="171"/>
      <c r="AI480" s="171"/>
      <c r="AJ480" s="171"/>
      <c r="AK480" s="171"/>
      <c r="AL480" s="171"/>
      <c r="AM480" s="171"/>
      <c r="AN480" s="171"/>
      <c r="AO480" s="171"/>
      <c r="AP480" s="171"/>
      <c r="AQ480" s="171"/>
      <c r="AR480" s="171"/>
      <c r="AS480" s="171"/>
      <c r="AT480" s="171"/>
      <c r="AU480" s="171"/>
      <c r="AV480" s="171"/>
      <c r="AW480" s="171"/>
      <c r="AX480" s="171"/>
      <c r="AY480" s="171"/>
      <c r="AZ480" s="171"/>
      <c r="BA480" s="171"/>
      <c r="BB480" s="171"/>
      <c r="BC480" s="171"/>
      <c r="BD480" s="171"/>
    </row>
    <row r="481" spans="8:56" x14ac:dyDescent="0.2">
      <c r="H481" s="182"/>
      <c r="I481" s="182"/>
      <c r="P481" s="171"/>
      <c r="Q481" s="171"/>
      <c r="R481" s="171"/>
      <c r="S481" s="171"/>
      <c r="T481" s="171"/>
      <c r="U481" s="171"/>
      <c r="V481" s="171"/>
      <c r="W481" s="171"/>
      <c r="X481" s="171"/>
      <c r="Y481" s="171"/>
      <c r="Z481" s="171"/>
      <c r="AA481" s="171"/>
      <c r="AB481" s="171"/>
      <c r="AC481" s="171"/>
      <c r="AD481" s="171"/>
      <c r="AE481" s="171"/>
      <c r="AF481" s="171"/>
      <c r="AG481" s="171"/>
      <c r="AH481" s="171"/>
      <c r="AI481" s="171"/>
      <c r="AJ481" s="171"/>
      <c r="AK481" s="171"/>
      <c r="AL481" s="171"/>
      <c r="AM481" s="171"/>
      <c r="AN481" s="171"/>
      <c r="AO481" s="171"/>
      <c r="AP481" s="171"/>
      <c r="AQ481" s="171"/>
      <c r="AR481" s="171"/>
      <c r="AS481" s="171"/>
      <c r="AT481" s="171"/>
      <c r="AU481" s="171"/>
      <c r="AV481" s="171"/>
      <c r="AW481" s="171"/>
      <c r="AX481" s="171"/>
      <c r="AY481" s="171"/>
      <c r="AZ481" s="171"/>
      <c r="BA481" s="171"/>
      <c r="BB481" s="171"/>
      <c r="BC481" s="171"/>
      <c r="BD481" s="171"/>
    </row>
    <row r="482" spans="8:56" x14ac:dyDescent="0.2">
      <c r="H482" s="182"/>
      <c r="I482" s="182"/>
      <c r="P482" s="171"/>
      <c r="Q482" s="171"/>
      <c r="R482" s="171"/>
      <c r="S482" s="171"/>
      <c r="T482" s="171"/>
      <c r="U482" s="171"/>
      <c r="V482" s="171"/>
      <c r="W482" s="171"/>
      <c r="X482" s="171"/>
      <c r="Y482" s="171"/>
      <c r="Z482" s="171"/>
      <c r="AA482" s="171"/>
      <c r="AB482" s="171"/>
      <c r="AC482" s="171"/>
      <c r="AD482" s="171"/>
      <c r="AE482" s="171"/>
      <c r="AF482" s="171"/>
      <c r="AG482" s="171"/>
      <c r="AH482" s="171"/>
      <c r="AI482" s="171"/>
      <c r="AJ482" s="171"/>
      <c r="AK482" s="171"/>
      <c r="AL482" s="171"/>
      <c r="AM482" s="171"/>
      <c r="AN482" s="171"/>
      <c r="AO482" s="171"/>
      <c r="AP482" s="171"/>
      <c r="AQ482" s="171"/>
      <c r="AR482" s="171"/>
      <c r="AS482" s="171"/>
      <c r="AT482" s="171"/>
      <c r="AU482" s="171"/>
      <c r="AV482" s="171"/>
      <c r="AW482" s="171"/>
      <c r="AX482" s="171"/>
      <c r="AY482" s="171"/>
      <c r="AZ482" s="171"/>
      <c r="BA482" s="171"/>
      <c r="BB482" s="171"/>
      <c r="BC482" s="171"/>
      <c r="BD482" s="171"/>
    </row>
    <row r="483" spans="8:56" x14ac:dyDescent="0.2">
      <c r="H483" s="182"/>
      <c r="I483" s="182"/>
      <c r="P483" s="171"/>
      <c r="Q483" s="171"/>
      <c r="R483" s="171"/>
      <c r="S483" s="171"/>
      <c r="T483" s="171"/>
      <c r="U483" s="171"/>
      <c r="V483" s="171"/>
      <c r="W483" s="171"/>
      <c r="X483" s="171"/>
      <c r="Y483" s="171"/>
      <c r="Z483" s="171"/>
      <c r="AA483" s="171"/>
      <c r="AB483" s="171"/>
      <c r="AC483" s="171"/>
      <c r="AD483" s="171"/>
      <c r="AE483" s="171"/>
      <c r="AF483" s="171"/>
      <c r="AG483" s="171"/>
      <c r="AH483" s="171"/>
      <c r="AI483" s="171"/>
      <c r="AJ483" s="171"/>
      <c r="AK483" s="171"/>
      <c r="AL483" s="171"/>
      <c r="AM483" s="171"/>
      <c r="AN483" s="171"/>
      <c r="AO483" s="171"/>
      <c r="AP483" s="171"/>
      <c r="AQ483" s="171"/>
      <c r="AR483" s="171"/>
      <c r="AS483" s="171"/>
      <c r="AT483" s="171"/>
      <c r="AU483" s="171"/>
      <c r="AV483" s="171"/>
      <c r="AW483" s="171"/>
      <c r="AX483" s="171"/>
      <c r="AY483" s="171"/>
      <c r="AZ483" s="171"/>
      <c r="BA483" s="171"/>
      <c r="BB483" s="171"/>
      <c r="BC483" s="171"/>
      <c r="BD483" s="171"/>
    </row>
    <row r="484" spans="8:56" x14ac:dyDescent="0.2">
      <c r="H484" s="182"/>
      <c r="I484" s="182"/>
      <c r="P484" s="171"/>
      <c r="Q484" s="171"/>
      <c r="R484" s="171"/>
      <c r="S484" s="171"/>
      <c r="T484" s="171"/>
      <c r="U484" s="171"/>
      <c r="V484" s="171"/>
      <c r="W484" s="171"/>
      <c r="X484" s="171"/>
      <c r="Y484" s="171"/>
      <c r="Z484" s="171"/>
      <c r="AA484" s="171"/>
      <c r="AB484" s="171"/>
      <c r="AC484" s="171"/>
      <c r="AD484" s="171"/>
      <c r="AE484" s="171"/>
      <c r="AF484" s="171"/>
      <c r="AG484" s="171"/>
      <c r="AH484" s="171"/>
      <c r="AI484" s="171"/>
      <c r="AJ484" s="171"/>
      <c r="AK484" s="171"/>
      <c r="AL484" s="171"/>
      <c r="AM484" s="171"/>
      <c r="AN484" s="171"/>
      <c r="AO484" s="171"/>
      <c r="AP484" s="171"/>
      <c r="AQ484" s="171"/>
      <c r="AR484" s="171"/>
      <c r="AS484" s="171"/>
      <c r="AT484" s="171"/>
      <c r="AU484" s="171"/>
      <c r="AV484" s="171"/>
      <c r="AW484" s="171"/>
      <c r="AX484" s="171"/>
      <c r="AY484" s="171"/>
      <c r="AZ484" s="171"/>
      <c r="BA484" s="171"/>
      <c r="BB484" s="171"/>
      <c r="BC484" s="171"/>
      <c r="BD484" s="171"/>
    </row>
    <row r="485" spans="8:56" x14ac:dyDescent="0.2">
      <c r="H485" s="182"/>
      <c r="I485" s="182"/>
      <c r="P485" s="171"/>
      <c r="Q485" s="171"/>
      <c r="R485" s="171"/>
      <c r="S485" s="171"/>
      <c r="T485" s="171"/>
      <c r="U485" s="171"/>
      <c r="V485" s="171"/>
      <c r="W485" s="171"/>
      <c r="X485" s="171"/>
      <c r="Y485" s="171"/>
      <c r="Z485" s="171"/>
      <c r="AA485" s="171"/>
      <c r="AB485" s="171"/>
      <c r="AC485" s="171"/>
      <c r="AD485" s="171"/>
      <c r="AE485" s="171"/>
      <c r="AF485" s="171"/>
      <c r="AG485" s="171"/>
      <c r="AH485" s="171"/>
      <c r="AI485" s="171"/>
      <c r="AJ485" s="171"/>
      <c r="AK485" s="171"/>
      <c r="AL485" s="171"/>
      <c r="AM485" s="171"/>
      <c r="AN485" s="171"/>
      <c r="AO485" s="171"/>
      <c r="AP485" s="171"/>
      <c r="AQ485" s="171"/>
      <c r="AR485" s="171"/>
      <c r="AS485" s="171"/>
      <c r="AT485" s="171"/>
      <c r="AU485" s="171"/>
      <c r="AV485" s="171"/>
      <c r="AW485" s="171"/>
      <c r="AX485" s="171"/>
      <c r="AY485" s="171"/>
      <c r="AZ485" s="171"/>
      <c r="BA485" s="171"/>
      <c r="BB485" s="171"/>
      <c r="BC485" s="171"/>
      <c r="BD485" s="171"/>
    </row>
    <row r="486" spans="8:56" x14ac:dyDescent="0.2">
      <c r="H486" s="182"/>
      <c r="I486" s="182"/>
      <c r="P486" s="171"/>
      <c r="Q486" s="171"/>
      <c r="R486" s="171"/>
      <c r="S486" s="171"/>
      <c r="T486" s="171"/>
      <c r="U486" s="171"/>
      <c r="V486" s="171"/>
      <c r="W486" s="171"/>
      <c r="X486" s="171"/>
      <c r="Y486" s="171"/>
      <c r="Z486" s="171"/>
      <c r="AA486" s="171"/>
      <c r="AB486" s="171"/>
      <c r="AC486" s="171"/>
      <c r="AD486" s="171"/>
      <c r="AE486" s="171"/>
      <c r="AF486" s="171"/>
      <c r="AG486" s="171"/>
      <c r="AH486" s="171"/>
      <c r="AI486" s="171"/>
      <c r="AJ486" s="171"/>
      <c r="AK486" s="171"/>
      <c r="AL486" s="171"/>
      <c r="AM486" s="171"/>
      <c r="AN486" s="171"/>
      <c r="AO486" s="171"/>
      <c r="AP486" s="171"/>
      <c r="AQ486" s="171"/>
      <c r="AR486" s="171"/>
      <c r="AS486" s="171"/>
      <c r="AT486" s="171"/>
      <c r="AU486" s="171"/>
      <c r="AV486" s="171"/>
      <c r="AW486" s="171"/>
      <c r="AX486" s="171"/>
      <c r="AY486" s="171"/>
      <c r="AZ486" s="171"/>
      <c r="BA486" s="171"/>
      <c r="BB486" s="171"/>
      <c r="BC486" s="171"/>
      <c r="BD486" s="171"/>
    </row>
    <row r="487" spans="8:56" x14ac:dyDescent="0.2">
      <c r="H487" s="182"/>
      <c r="I487" s="182"/>
      <c r="P487" s="171"/>
      <c r="Q487" s="171"/>
      <c r="R487" s="171"/>
      <c r="S487" s="171"/>
      <c r="T487" s="171"/>
      <c r="U487" s="171"/>
      <c r="V487" s="171"/>
      <c r="W487" s="171"/>
      <c r="X487" s="171"/>
      <c r="Y487" s="171"/>
      <c r="Z487" s="171"/>
      <c r="AA487" s="171"/>
      <c r="AB487" s="171"/>
      <c r="AC487" s="171"/>
      <c r="AD487" s="171"/>
      <c r="AE487" s="171"/>
      <c r="AF487" s="171"/>
      <c r="AG487" s="171"/>
      <c r="AH487" s="171"/>
      <c r="AI487" s="171"/>
      <c r="AJ487" s="171"/>
      <c r="AK487" s="171"/>
      <c r="AL487" s="171"/>
      <c r="AM487" s="171"/>
      <c r="AN487" s="171"/>
      <c r="AO487" s="171"/>
      <c r="AP487" s="171"/>
      <c r="AQ487" s="171"/>
      <c r="AR487" s="171"/>
      <c r="AS487" s="171"/>
      <c r="AT487" s="171"/>
      <c r="AU487" s="171"/>
      <c r="AV487" s="171"/>
      <c r="AW487" s="171"/>
      <c r="AX487" s="171"/>
      <c r="AY487" s="171"/>
      <c r="AZ487" s="171"/>
      <c r="BA487" s="171"/>
      <c r="BB487" s="171"/>
      <c r="BC487" s="171"/>
      <c r="BD487" s="171"/>
    </row>
    <row r="488" spans="8:56" x14ac:dyDescent="0.2">
      <c r="H488" s="182"/>
      <c r="I488" s="182"/>
      <c r="P488" s="171"/>
      <c r="Q488" s="171"/>
      <c r="R488" s="171"/>
      <c r="S488" s="171"/>
      <c r="T488" s="171"/>
      <c r="U488" s="171"/>
      <c r="V488" s="171"/>
      <c r="W488" s="171"/>
      <c r="X488" s="171"/>
      <c r="Y488" s="171"/>
      <c r="Z488" s="171"/>
      <c r="AA488" s="171"/>
      <c r="AB488" s="171"/>
      <c r="AC488" s="171"/>
      <c r="AD488" s="171"/>
      <c r="AE488" s="171"/>
      <c r="AF488" s="171"/>
      <c r="AG488" s="171"/>
      <c r="AH488" s="171"/>
      <c r="AI488" s="171"/>
      <c r="AJ488" s="171"/>
      <c r="AK488" s="171"/>
      <c r="AL488" s="171"/>
      <c r="AM488" s="171"/>
      <c r="AN488" s="171"/>
      <c r="AO488" s="171"/>
      <c r="AP488" s="171"/>
      <c r="AQ488" s="171"/>
      <c r="AR488" s="171"/>
      <c r="AS488" s="171"/>
      <c r="AT488" s="171"/>
      <c r="AU488" s="171"/>
      <c r="AV488" s="171"/>
      <c r="AW488" s="171"/>
      <c r="AX488" s="171"/>
      <c r="AY488" s="171"/>
      <c r="AZ488" s="171"/>
      <c r="BA488" s="171"/>
      <c r="BB488" s="171"/>
      <c r="BC488" s="171"/>
      <c r="BD488" s="171"/>
    </row>
    <row r="489" spans="8:56" x14ac:dyDescent="0.2">
      <c r="H489" s="182"/>
      <c r="I489" s="182"/>
      <c r="P489" s="171"/>
      <c r="Q489" s="171"/>
      <c r="R489" s="171"/>
      <c r="S489" s="171"/>
      <c r="T489" s="171"/>
      <c r="U489" s="171"/>
      <c r="V489" s="171"/>
      <c r="W489" s="171"/>
      <c r="X489" s="171"/>
      <c r="Y489" s="171"/>
      <c r="Z489" s="171"/>
      <c r="AA489" s="171"/>
      <c r="AB489" s="171"/>
      <c r="AC489" s="171"/>
      <c r="AD489" s="171"/>
      <c r="AE489" s="171"/>
      <c r="AF489" s="171"/>
      <c r="AG489" s="171"/>
      <c r="AH489" s="171"/>
      <c r="AI489" s="171"/>
      <c r="AJ489" s="171"/>
      <c r="AK489" s="171"/>
      <c r="AL489" s="171"/>
      <c r="AM489" s="171"/>
      <c r="AN489" s="171"/>
      <c r="AO489" s="171"/>
      <c r="AP489" s="171"/>
      <c r="AQ489" s="171"/>
      <c r="AR489" s="171"/>
      <c r="AS489" s="171"/>
      <c r="AT489" s="171"/>
      <c r="AU489" s="171"/>
      <c r="AV489" s="171"/>
      <c r="AW489" s="171"/>
      <c r="AX489" s="171"/>
      <c r="AY489" s="171"/>
      <c r="AZ489" s="171"/>
      <c r="BA489" s="171"/>
      <c r="BB489" s="171"/>
      <c r="BC489" s="171"/>
      <c r="BD489" s="171"/>
    </row>
    <row r="490" spans="8:56" x14ac:dyDescent="0.2">
      <c r="H490" s="182"/>
      <c r="I490" s="182"/>
      <c r="P490" s="171"/>
      <c r="Q490" s="171"/>
      <c r="R490" s="171"/>
      <c r="S490" s="171"/>
      <c r="T490" s="171"/>
      <c r="U490" s="171"/>
      <c r="V490" s="171"/>
      <c r="W490" s="171"/>
      <c r="X490" s="171"/>
      <c r="Y490" s="171"/>
      <c r="Z490" s="171"/>
      <c r="AA490" s="171"/>
      <c r="AB490" s="171"/>
      <c r="AC490" s="171"/>
      <c r="AD490" s="171"/>
      <c r="AE490" s="171"/>
      <c r="AF490" s="171"/>
      <c r="AG490" s="171"/>
      <c r="AH490" s="171"/>
      <c r="AI490" s="171"/>
      <c r="AJ490" s="171"/>
      <c r="AK490" s="171"/>
      <c r="AL490" s="171"/>
      <c r="AM490" s="171"/>
      <c r="AN490" s="171"/>
      <c r="AO490" s="171"/>
      <c r="AP490" s="171"/>
      <c r="AQ490" s="171"/>
      <c r="AR490" s="171"/>
      <c r="AS490" s="171"/>
      <c r="AT490" s="171"/>
      <c r="AU490" s="171"/>
      <c r="AV490" s="171"/>
      <c r="AW490" s="171"/>
      <c r="AX490" s="171"/>
      <c r="AY490" s="171"/>
      <c r="AZ490" s="171"/>
      <c r="BA490" s="171"/>
      <c r="BB490" s="171"/>
      <c r="BC490" s="171"/>
      <c r="BD490" s="171"/>
    </row>
    <row r="491" spans="8:56" x14ac:dyDescent="0.2">
      <c r="H491" s="182"/>
      <c r="I491" s="182"/>
      <c r="P491" s="171"/>
      <c r="Q491" s="171"/>
      <c r="R491" s="171"/>
      <c r="S491" s="171"/>
      <c r="T491" s="171"/>
      <c r="U491" s="171"/>
      <c r="V491" s="171"/>
      <c r="W491" s="171"/>
      <c r="X491" s="171"/>
      <c r="Y491" s="171"/>
      <c r="Z491" s="171"/>
      <c r="AA491" s="171"/>
      <c r="AB491" s="171"/>
      <c r="AC491" s="171"/>
      <c r="AD491" s="171"/>
      <c r="AE491" s="171"/>
      <c r="AF491" s="171"/>
      <c r="AG491" s="171"/>
      <c r="AH491" s="171"/>
      <c r="AI491" s="171"/>
      <c r="AJ491" s="171"/>
      <c r="AK491" s="171"/>
      <c r="AL491" s="171"/>
      <c r="AM491" s="171"/>
      <c r="AN491" s="171"/>
      <c r="AO491" s="171"/>
      <c r="AP491" s="171"/>
      <c r="AQ491" s="171"/>
      <c r="AR491" s="171"/>
      <c r="AS491" s="171"/>
      <c r="AT491" s="171"/>
      <c r="AU491" s="171"/>
      <c r="AV491" s="171"/>
      <c r="AW491" s="171"/>
      <c r="AX491" s="171"/>
      <c r="AY491" s="171"/>
      <c r="AZ491" s="171"/>
      <c r="BA491" s="171"/>
      <c r="BB491" s="171"/>
      <c r="BC491" s="171"/>
      <c r="BD491" s="171"/>
    </row>
    <row r="492" spans="8:56" x14ac:dyDescent="0.2">
      <c r="H492" s="182"/>
      <c r="I492" s="182"/>
      <c r="P492" s="171"/>
      <c r="Q492" s="171"/>
      <c r="R492" s="171"/>
      <c r="S492" s="171"/>
      <c r="T492" s="171"/>
      <c r="U492" s="171"/>
      <c r="V492" s="171"/>
      <c r="W492" s="171"/>
      <c r="X492" s="171"/>
      <c r="Y492" s="171"/>
      <c r="Z492" s="171"/>
      <c r="AA492" s="171"/>
      <c r="AB492" s="171"/>
      <c r="AC492" s="171"/>
      <c r="AD492" s="171"/>
      <c r="AE492" s="171"/>
      <c r="AF492" s="171"/>
      <c r="AG492" s="171"/>
      <c r="AH492" s="171"/>
      <c r="AI492" s="171"/>
      <c r="AJ492" s="171"/>
      <c r="AK492" s="171"/>
      <c r="AL492" s="171"/>
      <c r="AM492" s="171"/>
      <c r="AN492" s="171"/>
      <c r="AO492" s="171"/>
      <c r="AP492" s="171"/>
      <c r="AQ492" s="171"/>
      <c r="AR492" s="171"/>
      <c r="AS492" s="171"/>
      <c r="AT492" s="171"/>
      <c r="AU492" s="171"/>
      <c r="AV492" s="171"/>
      <c r="AW492" s="171"/>
      <c r="AX492" s="171"/>
      <c r="AY492" s="171"/>
      <c r="AZ492" s="171"/>
      <c r="BA492" s="171"/>
      <c r="BB492" s="171"/>
      <c r="BC492" s="171"/>
      <c r="BD492" s="171"/>
    </row>
    <row r="493" spans="8:56" x14ac:dyDescent="0.2">
      <c r="H493" s="182"/>
      <c r="I493" s="182"/>
      <c r="P493" s="171"/>
      <c r="Q493" s="171"/>
      <c r="R493" s="171"/>
      <c r="S493" s="171"/>
      <c r="T493" s="171"/>
      <c r="U493" s="171"/>
      <c r="V493" s="171"/>
      <c r="W493" s="171"/>
      <c r="X493" s="171"/>
      <c r="Y493" s="171"/>
      <c r="Z493" s="171"/>
      <c r="AA493" s="171"/>
      <c r="AB493" s="171"/>
      <c r="AC493" s="171"/>
      <c r="AD493" s="171"/>
      <c r="AE493" s="171"/>
      <c r="AF493" s="171"/>
      <c r="AG493" s="171"/>
      <c r="AH493" s="171"/>
      <c r="AI493" s="171"/>
      <c r="AJ493" s="171"/>
      <c r="AK493" s="171"/>
      <c r="AL493" s="171"/>
      <c r="AM493" s="171"/>
      <c r="AN493" s="171"/>
      <c r="AO493" s="171"/>
      <c r="AP493" s="171"/>
      <c r="AQ493" s="171"/>
      <c r="AR493" s="171"/>
      <c r="AS493" s="171"/>
      <c r="AT493" s="171"/>
      <c r="AU493" s="171"/>
      <c r="AV493" s="171"/>
      <c r="AW493" s="171"/>
      <c r="AX493" s="171"/>
      <c r="AY493" s="171"/>
      <c r="AZ493" s="171"/>
      <c r="BA493" s="171"/>
      <c r="BB493" s="171"/>
      <c r="BC493" s="171"/>
      <c r="BD493" s="171"/>
    </row>
    <row r="494" spans="8:56" x14ac:dyDescent="0.2">
      <c r="H494" s="182"/>
      <c r="I494" s="182"/>
      <c r="P494" s="171"/>
      <c r="Q494" s="171"/>
      <c r="R494" s="171"/>
      <c r="S494" s="171"/>
      <c r="T494" s="171"/>
      <c r="U494" s="171"/>
      <c r="V494" s="171"/>
      <c r="W494" s="171"/>
      <c r="X494" s="171"/>
      <c r="Y494" s="171"/>
      <c r="Z494" s="171"/>
      <c r="AA494" s="171"/>
      <c r="AB494" s="171"/>
      <c r="AC494" s="171"/>
      <c r="AD494" s="171"/>
      <c r="AE494" s="171"/>
      <c r="AF494" s="171"/>
      <c r="AG494" s="171"/>
      <c r="AH494" s="171"/>
      <c r="AI494" s="171"/>
      <c r="AJ494" s="171"/>
      <c r="AK494" s="171"/>
      <c r="AL494" s="171"/>
      <c r="AM494" s="171"/>
      <c r="AN494" s="171"/>
      <c r="AO494" s="171"/>
      <c r="AP494" s="171"/>
      <c r="AQ494" s="171"/>
      <c r="AR494" s="171"/>
      <c r="AS494" s="171"/>
      <c r="AT494" s="171"/>
      <c r="AU494" s="171"/>
      <c r="AV494" s="171"/>
      <c r="AW494" s="171"/>
      <c r="AX494" s="171"/>
      <c r="AY494" s="171"/>
      <c r="AZ494" s="171"/>
      <c r="BA494" s="171"/>
      <c r="BB494" s="171"/>
      <c r="BC494" s="171"/>
      <c r="BD494" s="171"/>
    </row>
    <row r="495" spans="8:56" x14ac:dyDescent="0.2">
      <c r="H495" s="182"/>
      <c r="I495" s="182"/>
      <c r="P495" s="171"/>
      <c r="Q495" s="171"/>
      <c r="R495" s="171"/>
      <c r="S495" s="171"/>
      <c r="T495" s="171"/>
      <c r="U495" s="171"/>
      <c r="V495" s="171"/>
      <c r="W495" s="171"/>
      <c r="X495" s="171"/>
      <c r="Y495" s="171"/>
      <c r="Z495" s="171"/>
      <c r="AA495" s="171"/>
      <c r="AB495" s="171"/>
      <c r="AC495" s="171"/>
      <c r="AD495" s="171"/>
      <c r="AE495" s="171"/>
      <c r="AF495" s="171"/>
      <c r="AG495" s="171"/>
      <c r="AH495" s="171"/>
      <c r="AI495" s="171"/>
      <c r="AJ495" s="171"/>
      <c r="AK495" s="171"/>
      <c r="AL495" s="171"/>
      <c r="AM495" s="171"/>
      <c r="AN495" s="171"/>
      <c r="AO495" s="171"/>
      <c r="AP495" s="171"/>
      <c r="AQ495" s="171"/>
      <c r="AR495" s="171"/>
      <c r="AS495" s="171"/>
      <c r="AT495" s="171"/>
      <c r="AU495" s="171"/>
      <c r="AV495" s="171"/>
      <c r="AW495" s="171"/>
      <c r="AX495" s="171"/>
      <c r="AY495" s="171"/>
      <c r="AZ495" s="171"/>
      <c r="BA495" s="171"/>
      <c r="BB495" s="171"/>
      <c r="BC495" s="171"/>
      <c r="BD495" s="171"/>
    </row>
    <row r="496" spans="8:56" x14ac:dyDescent="0.2">
      <c r="H496" s="182"/>
      <c r="I496" s="182"/>
      <c r="P496" s="171"/>
      <c r="Q496" s="171"/>
      <c r="R496" s="171"/>
      <c r="S496" s="171"/>
      <c r="T496" s="171"/>
      <c r="U496" s="171"/>
      <c r="V496" s="171"/>
      <c r="W496" s="171"/>
      <c r="X496" s="171"/>
      <c r="Y496" s="171"/>
      <c r="Z496" s="171"/>
      <c r="AA496" s="171"/>
      <c r="AB496" s="171"/>
      <c r="AC496" s="171"/>
      <c r="AD496" s="171"/>
      <c r="AE496" s="171"/>
      <c r="AF496" s="171"/>
      <c r="AG496" s="171"/>
      <c r="AH496" s="171"/>
      <c r="AI496" s="171"/>
      <c r="AJ496" s="171"/>
      <c r="AK496" s="171"/>
      <c r="AL496" s="171"/>
      <c r="AM496" s="171"/>
      <c r="AN496" s="171"/>
      <c r="AO496" s="171"/>
      <c r="AP496" s="171"/>
      <c r="AQ496" s="171"/>
      <c r="AR496" s="171"/>
      <c r="AS496" s="171"/>
      <c r="AT496" s="171"/>
      <c r="AU496" s="171"/>
      <c r="AV496" s="171"/>
      <c r="AW496" s="171"/>
      <c r="AX496" s="171"/>
      <c r="AY496" s="171"/>
      <c r="AZ496" s="171"/>
      <c r="BA496" s="171"/>
      <c r="BB496" s="171"/>
      <c r="BC496" s="171"/>
      <c r="BD496" s="171"/>
    </row>
    <row r="497" spans="8:56" x14ac:dyDescent="0.2">
      <c r="H497" s="182"/>
      <c r="I497" s="182"/>
      <c r="P497" s="171"/>
      <c r="Q497" s="171"/>
      <c r="R497" s="171"/>
      <c r="S497" s="171"/>
      <c r="T497" s="171"/>
      <c r="U497" s="171"/>
      <c r="V497" s="171"/>
      <c r="W497" s="171"/>
      <c r="X497" s="171"/>
      <c r="Y497" s="171"/>
      <c r="Z497" s="171"/>
      <c r="AA497" s="171"/>
      <c r="AB497" s="171"/>
      <c r="AC497" s="171"/>
      <c r="AD497" s="171"/>
      <c r="AE497" s="171"/>
      <c r="AF497" s="171"/>
      <c r="AG497" s="171"/>
      <c r="AH497" s="171"/>
      <c r="AI497" s="171"/>
      <c r="AJ497" s="171"/>
      <c r="AK497" s="171"/>
      <c r="AL497" s="171"/>
      <c r="AM497" s="171"/>
      <c r="AN497" s="171"/>
      <c r="AO497" s="171"/>
      <c r="AP497" s="171"/>
      <c r="AQ497" s="171"/>
      <c r="AR497" s="171"/>
      <c r="AS497" s="171"/>
      <c r="AT497" s="171"/>
      <c r="AU497" s="171"/>
      <c r="AV497" s="171"/>
      <c r="AW497" s="171"/>
      <c r="AX497" s="171"/>
      <c r="AY497" s="171"/>
      <c r="AZ497" s="171"/>
      <c r="BA497" s="171"/>
      <c r="BB497" s="171"/>
      <c r="BC497" s="171"/>
      <c r="BD497" s="171"/>
    </row>
    <row r="498" spans="8:56" x14ac:dyDescent="0.2">
      <c r="H498" s="182"/>
      <c r="I498" s="182"/>
      <c r="P498" s="171"/>
      <c r="Q498" s="171"/>
      <c r="R498" s="171"/>
      <c r="S498" s="171"/>
      <c r="T498" s="171"/>
      <c r="U498" s="171"/>
      <c r="V498" s="171"/>
      <c r="W498" s="171"/>
      <c r="X498" s="171"/>
      <c r="Y498" s="171"/>
      <c r="Z498" s="171"/>
      <c r="AA498" s="171"/>
      <c r="AB498" s="171"/>
      <c r="AC498" s="171"/>
      <c r="AD498" s="171"/>
      <c r="AE498" s="171"/>
      <c r="AF498" s="171"/>
      <c r="AG498" s="171"/>
      <c r="AH498" s="171"/>
      <c r="AI498" s="171"/>
      <c r="AJ498" s="171"/>
      <c r="AK498" s="171"/>
      <c r="AL498" s="171"/>
      <c r="AM498" s="171"/>
      <c r="AN498" s="171"/>
      <c r="AO498" s="171"/>
      <c r="AP498" s="171"/>
      <c r="AQ498" s="171"/>
      <c r="AR498" s="171"/>
      <c r="AS498" s="171"/>
      <c r="AT498" s="171"/>
      <c r="AU498" s="171"/>
      <c r="AV498" s="171"/>
      <c r="AW498" s="171"/>
      <c r="AX498" s="171"/>
      <c r="AY498" s="171"/>
      <c r="AZ498" s="171"/>
      <c r="BA498" s="171"/>
      <c r="BB498" s="171"/>
      <c r="BC498" s="171"/>
      <c r="BD498" s="171"/>
    </row>
    <row r="499" spans="8:56" x14ac:dyDescent="0.2">
      <c r="H499" s="182"/>
      <c r="I499" s="182"/>
      <c r="P499" s="171"/>
      <c r="Q499" s="171"/>
      <c r="R499" s="171"/>
      <c r="S499" s="171"/>
      <c r="T499" s="171"/>
      <c r="U499" s="171"/>
      <c r="V499" s="171"/>
      <c r="W499" s="171"/>
      <c r="X499" s="171"/>
      <c r="Y499" s="171"/>
      <c r="Z499" s="171"/>
      <c r="AA499" s="171"/>
      <c r="AB499" s="171"/>
      <c r="AC499" s="171"/>
      <c r="AD499" s="171"/>
      <c r="AE499" s="171"/>
      <c r="AF499" s="171"/>
      <c r="AG499" s="171"/>
      <c r="AH499" s="171"/>
      <c r="AI499" s="171"/>
      <c r="AJ499" s="171"/>
      <c r="AK499" s="171"/>
      <c r="AL499" s="171"/>
      <c r="AM499" s="171"/>
      <c r="AN499" s="171"/>
      <c r="AO499" s="171"/>
      <c r="AP499" s="171"/>
      <c r="AQ499" s="171"/>
      <c r="AR499" s="171"/>
      <c r="AS499" s="171"/>
      <c r="AT499" s="171"/>
      <c r="AU499" s="171"/>
      <c r="AV499" s="171"/>
      <c r="AW499" s="171"/>
      <c r="AX499" s="171"/>
      <c r="AY499" s="171"/>
      <c r="AZ499" s="171"/>
      <c r="BA499" s="171"/>
      <c r="BB499" s="171"/>
      <c r="BC499" s="171"/>
      <c r="BD499" s="171"/>
    </row>
    <row r="500" spans="8:56" x14ac:dyDescent="0.2">
      <c r="H500" s="182"/>
      <c r="I500" s="182"/>
      <c r="P500" s="171"/>
      <c r="Q500" s="171"/>
      <c r="R500" s="171"/>
      <c r="S500" s="171"/>
      <c r="T500" s="171"/>
      <c r="U500" s="171"/>
      <c r="V500" s="171"/>
      <c r="W500" s="171"/>
      <c r="X500" s="171"/>
      <c r="Y500" s="171"/>
      <c r="Z500" s="171"/>
      <c r="AA500" s="171"/>
      <c r="AB500" s="171"/>
      <c r="AC500" s="171"/>
      <c r="AD500" s="171"/>
      <c r="AE500" s="171"/>
      <c r="AF500" s="171"/>
      <c r="AG500" s="171"/>
      <c r="AH500" s="171"/>
      <c r="AI500" s="171"/>
      <c r="AJ500" s="171"/>
      <c r="AK500" s="171"/>
      <c r="AL500" s="171"/>
      <c r="AM500" s="171"/>
      <c r="AN500" s="171"/>
      <c r="AO500" s="171"/>
      <c r="AP500" s="171"/>
      <c r="AQ500" s="171"/>
      <c r="AR500" s="171"/>
      <c r="AS500" s="171"/>
      <c r="AT500" s="171"/>
      <c r="AU500" s="171"/>
      <c r="AV500" s="171"/>
      <c r="AW500" s="171"/>
      <c r="AX500" s="171"/>
      <c r="AY500" s="171"/>
      <c r="AZ500" s="171"/>
      <c r="BA500" s="171"/>
      <c r="BB500" s="171"/>
      <c r="BC500" s="171"/>
      <c r="BD500" s="171"/>
    </row>
    <row r="501" spans="8:56" x14ac:dyDescent="0.2">
      <c r="H501" s="182"/>
      <c r="I501" s="182"/>
      <c r="P501" s="171"/>
      <c r="Q501" s="171"/>
      <c r="R501" s="171"/>
      <c r="S501" s="171"/>
      <c r="T501" s="171"/>
      <c r="U501" s="171"/>
      <c r="V501" s="171"/>
      <c r="W501" s="171"/>
      <c r="X501" s="171"/>
      <c r="Y501" s="171"/>
      <c r="Z501" s="171"/>
      <c r="AA501" s="171"/>
      <c r="AB501" s="171"/>
      <c r="AC501" s="171"/>
      <c r="AD501" s="171"/>
      <c r="AE501" s="171"/>
      <c r="AF501" s="171"/>
      <c r="AG501" s="171"/>
      <c r="AH501" s="171"/>
      <c r="AI501" s="171"/>
      <c r="AJ501" s="171"/>
      <c r="AK501" s="171"/>
      <c r="AL501" s="171"/>
      <c r="AM501" s="171"/>
      <c r="AN501" s="171"/>
      <c r="AO501" s="171"/>
      <c r="AP501" s="171"/>
      <c r="AQ501" s="171"/>
      <c r="AR501" s="171"/>
      <c r="AS501" s="171"/>
      <c r="AT501" s="171"/>
      <c r="AU501" s="171"/>
      <c r="AV501" s="171"/>
      <c r="AW501" s="171"/>
      <c r="AX501" s="171"/>
      <c r="AY501" s="171"/>
      <c r="AZ501" s="171"/>
      <c r="BA501" s="171"/>
      <c r="BB501" s="171"/>
      <c r="BC501" s="171"/>
      <c r="BD501" s="171"/>
    </row>
    <row r="502" spans="8:56" x14ac:dyDescent="0.2">
      <c r="H502" s="182"/>
      <c r="I502" s="182"/>
      <c r="P502" s="171"/>
      <c r="Q502" s="171"/>
      <c r="R502" s="171"/>
      <c r="S502" s="171"/>
      <c r="T502" s="171"/>
      <c r="U502" s="171"/>
      <c r="V502" s="171"/>
      <c r="W502" s="171"/>
      <c r="X502" s="171"/>
      <c r="Y502" s="171"/>
      <c r="Z502" s="171"/>
      <c r="AA502" s="171"/>
      <c r="AB502" s="171"/>
      <c r="AC502" s="171"/>
      <c r="AD502" s="171"/>
      <c r="AE502" s="171"/>
      <c r="AF502" s="171"/>
      <c r="AG502" s="171"/>
      <c r="AH502" s="171"/>
      <c r="AI502" s="171"/>
      <c r="AJ502" s="171"/>
      <c r="AK502" s="171"/>
      <c r="AL502" s="171"/>
      <c r="AM502" s="171"/>
      <c r="AN502" s="171"/>
      <c r="AO502" s="171"/>
      <c r="AP502" s="171"/>
      <c r="AQ502" s="171"/>
      <c r="AR502" s="171"/>
      <c r="AS502" s="171"/>
      <c r="AT502" s="171"/>
      <c r="AU502" s="171"/>
      <c r="AV502" s="171"/>
      <c r="AW502" s="171"/>
      <c r="AX502" s="171"/>
      <c r="AY502" s="171"/>
      <c r="AZ502" s="171"/>
      <c r="BA502" s="171"/>
      <c r="BB502" s="171"/>
      <c r="BC502" s="171"/>
      <c r="BD502" s="171"/>
    </row>
    <row r="503" spans="8:56" x14ac:dyDescent="0.2">
      <c r="H503" s="182"/>
      <c r="I503" s="182"/>
      <c r="P503" s="171"/>
      <c r="Q503" s="171"/>
      <c r="R503" s="171"/>
      <c r="S503" s="171"/>
      <c r="T503" s="171"/>
      <c r="U503" s="171"/>
      <c r="V503" s="171"/>
      <c r="W503" s="171"/>
      <c r="X503" s="171"/>
      <c r="Y503" s="171"/>
      <c r="Z503" s="171"/>
      <c r="AA503" s="171"/>
      <c r="AB503" s="171"/>
      <c r="AC503" s="171"/>
      <c r="AD503" s="171"/>
      <c r="AE503" s="171"/>
      <c r="AF503" s="171"/>
      <c r="AG503" s="171"/>
      <c r="AH503" s="171"/>
      <c r="AI503" s="171"/>
      <c r="AJ503" s="171"/>
      <c r="AK503" s="171"/>
      <c r="AL503" s="171"/>
      <c r="AM503" s="171"/>
      <c r="AN503" s="171"/>
      <c r="AO503" s="171"/>
      <c r="AP503" s="171"/>
      <c r="AQ503" s="171"/>
      <c r="AR503" s="171"/>
      <c r="AS503" s="171"/>
      <c r="AT503" s="171"/>
      <c r="AU503" s="171"/>
      <c r="AV503" s="171"/>
      <c r="AW503" s="171"/>
      <c r="AX503" s="171"/>
      <c r="AY503" s="171"/>
      <c r="AZ503" s="171"/>
      <c r="BA503" s="171"/>
      <c r="BB503" s="171"/>
      <c r="BC503" s="171"/>
      <c r="BD503" s="171"/>
    </row>
    <row r="504" spans="8:56" x14ac:dyDescent="0.2">
      <c r="H504" s="182"/>
      <c r="I504" s="182"/>
      <c r="P504" s="171"/>
      <c r="Q504" s="171"/>
      <c r="R504" s="171"/>
      <c r="S504" s="171"/>
      <c r="T504" s="171"/>
      <c r="U504" s="171"/>
      <c r="V504" s="171"/>
      <c r="W504" s="171"/>
      <c r="X504" s="171"/>
      <c r="Y504" s="171"/>
      <c r="Z504" s="171"/>
      <c r="AA504" s="171"/>
      <c r="AB504" s="171"/>
      <c r="AC504" s="171"/>
      <c r="AD504" s="171"/>
      <c r="AE504" s="171"/>
      <c r="AF504" s="171"/>
      <c r="AG504" s="171"/>
      <c r="AH504" s="171"/>
      <c r="AI504" s="171"/>
      <c r="AJ504" s="171"/>
      <c r="AK504" s="171"/>
      <c r="AL504" s="171"/>
      <c r="AM504" s="171"/>
      <c r="AN504" s="171"/>
      <c r="AO504" s="171"/>
      <c r="AP504" s="171"/>
      <c r="AQ504" s="171"/>
      <c r="AR504" s="171"/>
      <c r="AS504" s="171"/>
      <c r="AT504" s="171"/>
      <c r="AU504" s="171"/>
      <c r="AV504" s="171"/>
      <c r="AW504" s="171"/>
      <c r="AX504" s="171"/>
      <c r="AY504" s="171"/>
      <c r="AZ504" s="171"/>
      <c r="BA504" s="171"/>
      <c r="BB504" s="171"/>
      <c r="BC504" s="171"/>
      <c r="BD504" s="171"/>
    </row>
    <row r="505" spans="8:56" x14ac:dyDescent="0.2">
      <c r="H505" s="182"/>
      <c r="I505" s="182"/>
      <c r="P505" s="171"/>
      <c r="Q505" s="171"/>
      <c r="R505" s="171"/>
      <c r="S505" s="171"/>
      <c r="T505" s="171"/>
      <c r="U505" s="171"/>
      <c r="V505" s="171"/>
      <c r="W505" s="171"/>
      <c r="X505" s="171"/>
      <c r="Y505" s="171"/>
      <c r="Z505" s="171"/>
      <c r="AA505" s="171"/>
      <c r="AB505" s="171"/>
      <c r="AC505" s="171"/>
      <c r="AD505" s="171"/>
      <c r="AE505" s="171"/>
      <c r="AF505" s="171"/>
      <c r="AG505" s="171"/>
      <c r="AH505" s="171"/>
      <c r="AI505" s="171"/>
      <c r="AJ505" s="171"/>
      <c r="AK505" s="171"/>
      <c r="AL505" s="171"/>
      <c r="AM505" s="171"/>
      <c r="AN505" s="171"/>
      <c r="AO505" s="171"/>
      <c r="AP505" s="171"/>
      <c r="AQ505" s="171"/>
      <c r="AR505" s="171"/>
      <c r="AS505" s="171"/>
      <c r="AT505" s="171"/>
      <c r="AU505" s="171"/>
      <c r="AV505" s="171"/>
      <c r="AW505" s="171"/>
      <c r="AX505" s="171"/>
      <c r="AY505" s="171"/>
      <c r="AZ505" s="171"/>
      <c r="BA505" s="171"/>
      <c r="BB505" s="171"/>
      <c r="BC505" s="171"/>
      <c r="BD505" s="171"/>
    </row>
    <row r="506" spans="8:56" x14ac:dyDescent="0.2">
      <c r="H506" s="182"/>
      <c r="I506" s="182"/>
      <c r="P506" s="171"/>
      <c r="Q506" s="171"/>
      <c r="R506" s="171"/>
      <c r="S506" s="171"/>
      <c r="T506" s="171"/>
      <c r="U506" s="171"/>
      <c r="V506" s="171"/>
      <c r="W506" s="171"/>
      <c r="X506" s="171"/>
      <c r="Y506" s="171"/>
      <c r="Z506" s="171"/>
      <c r="AA506" s="171"/>
      <c r="AB506" s="171"/>
      <c r="AC506" s="171"/>
      <c r="AD506" s="171"/>
      <c r="AE506" s="171"/>
      <c r="AF506" s="171"/>
      <c r="AG506" s="171"/>
      <c r="AH506" s="171"/>
      <c r="AI506" s="171"/>
      <c r="AJ506" s="171"/>
      <c r="AK506" s="171"/>
      <c r="AL506" s="171"/>
      <c r="AM506" s="171"/>
      <c r="AN506" s="171"/>
      <c r="AO506" s="171"/>
      <c r="AP506" s="171"/>
      <c r="AQ506" s="171"/>
      <c r="AR506" s="171"/>
      <c r="AS506" s="171"/>
      <c r="AT506" s="171"/>
      <c r="AU506" s="171"/>
      <c r="AV506" s="171"/>
      <c r="AW506" s="171"/>
      <c r="AX506" s="171"/>
      <c r="AY506" s="171"/>
      <c r="AZ506" s="171"/>
      <c r="BA506" s="171"/>
      <c r="BB506" s="171"/>
      <c r="BC506" s="171"/>
      <c r="BD506" s="171"/>
    </row>
    <row r="507" spans="8:56" x14ac:dyDescent="0.2">
      <c r="H507" s="182"/>
      <c r="I507" s="182"/>
      <c r="P507" s="171"/>
      <c r="Q507" s="171"/>
      <c r="R507" s="171"/>
      <c r="S507" s="171"/>
      <c r="T507" s="171"/>
      <c r="U507" s="171"/>
      <c r="V507" s="171"/>
      <c r="W507" s="171"/>
      <c r="X507" s="171"/>
      <c r="Y507" s="171"/>
      <c r="Z507" s="171"/>
      <c r="AA507" s="171"/>
      <c r="AB507" s="171"/>
      <c r="AC507" s="171"/>
      <c r="AD507" s="171"/>
      <c r="AE507" s="171"/>
      <c r="AF507" s="171"/>
      <c r="AG507" s="171"/>
      <c r="AH507" s="171"/>
      <c r="AI507" s="171"/>
      <c r="AJ507" s="171"/>
      <c r="AK507" s="171"/>
      <c r="AL507" s="171"/>
      <c r="AM507" s="171"/>
      <c r="AN507" s="171"/>
      <c r="AO507" s="171"/>
      <c r="AP507" s="171"/>
      <c r="AQ507" s="171"/>
      <c r="AR507" s="171"/>
      <c r="AS507" s="171"/>
      <c r="AT507" s="171"/>
      <c r="AU507" s="171"/>
      <c r="AV507" s="171"/>
      <c r="AW507" s="171"/>
      <c r="AX507" s="171"/>
      <c r="AY507" s="171"/>
      <c r="AZ507" s="171"/>
      <c r="BA507" s="171"/>
      <c r="BB507" s="171"/>
      <c r="BC507" s="171"/>
      <c r="BD507" s="171"/>
    </row>
    <row r="508" spans="8:56" x14ac:dyDescent="0.2">
      <c r="H508" s="182"/>
      <c r="I508" s="182"/>
      <c r="P508" s="171"/>
      <c r="Q508" s="171"/>
      <c r="R508" s="171"/>
      <c r="S508" s="171"/>
      <c r="T508" s="171"/>
      <c r="U508" s="171"/>
      <c r="V508" s="171"/>
      <c r="W508" s="171"/>
      <c r="X508" s="171"/>
      <c r="Y508" s="171"/>
      <c r="Z508" s="171"/>
      <c r="AA508" s="171"/>
      <c r="AB508" s="171"/>
      <c r="AC508" s="171"/>
      <c r="AD508" s="171"/>
      <c r="AE508" s="171"/>
      <c r="AF508" s="171"/>
      <c r="AG508" s="171"/>
      <c r="AH508" s="171"/>
      <c r="AI508" s="171"/>
      <c r="AJ508" s="171"/>
      <c r="AK508" s="171"/>
      <c r="AL508" s="171"/>
      <c r="AM508" s="171"/>
      <c r="AN508" s="171"/>
      <c r="AO508" s="171"/>
      <c r="AP508" s="171"/>
      <c r="AQ508" s="171"/>
      <c r="AR508" s="171"/>
      <c r="AS508" s="171"/>
      <c r="AT508" s="171"/>
      <c r="AU508" s="171"/>
      <c r="AV508" s="171"/>
      <c r="AW508" s="171"/>
      <c r="AX508" s="171"/>
      <c r="AY508" s="171"/>
      <c r="AZ508" s="171"/>
      <c r="BA508" s="171"/>
      <c r="BB508" s="171"/>
      <c r="BC508" s="171"/>
      <c r="BD508" s="171"/>
    </row>
    <row r="509" spans="8:56" x14ac:dyDescent="0.2">
      <c r="H509" s="182"/>
      <c r="I509" s="182"/>
      <c r="P509" s="171"/>
      <c r="Q509" s="171"/>
      <c r="R509" s="171"/>
      <c r="S509" s="171"/>
      <c r="T509" s="171"/>
      <c r="U509" s="171"/>
      <c r="V509" s="171"/>
      <c r="W509" s="171"/>
      <c r="X509" s="171"/>
      <c r="Y509" s="171"/>
      <c r="Z509" s="171"/>
      <c r="AA509" s="171"/>
      <c r="AB509" s="171"/>
      <c r="AC509" s="171"/>
      <c r="AD509" s="171"/>
      <c r="AE509" s="171"/>
      <c r="AF509" s="171"/>
      <c r="AG509" s="171"/>
      <c r="AH509" s="171"/>
      <c r="AI509" s="171"/>
      <c r="AJ509" s="171"/>
      <c r="AK509" s="171"/>
      <c r="AL509" s="171"/>
      <c r="AM509" s="171"/>
      <c r="AN509" s="171"/>
      <c r="AO509" s="171"/>
      <c r="AP509" s="171"/>
      <c r="AQ509" s="171"/>
      <c r="AR509" s="171"/>
      <c r="AS509" s="171"/>
      <c r="AT509" s="171"/>
      <c r="AU509" s="171"/>
      <c r="AV509" s="171"/>
      <c r="AW509" s="171"/>
      <c r="AX509" s="171"/>
      <c r="AY509" s="171"/>
      <c r="AZ509" s="171"/>
      <c r="BA509" s="171"/>
      <c r="BB509" s="171"/>
      <c r="BC509" s="171"/>
      <c r="BD509" s="171"/>
    </row>
    <row r="510" spans="8:56" x14ac:dyDescent="0.2">
      <c r="H510" s="182"/>
      <c r="I510" s="182"/>
      <c r="P510" s="171"/>
      <c r="Q510" s="171"/>
      <c r="R510" s="171"/>
      <c r="S510" s="171"/>
      <c r="T510" s="171"/>
      <c r="U510" s="171"/>
      <c r="V510" s="171"/>
      <c r="W510" s="171"/>
      <c r="X510" s="171"/>
      <c r="Y510" s="171"/>
      <c r="Z510" s="171"/>
      <c r="AA510" s="171"/>
      <c r="AB510" s="171"/>
      <c r="AC510" s="171"/>
      <c r="AD510" s="171"/>
      <c r="AE510" s="171"/>
      <c r="AF510" s="171"/>
      <c r="AG510" s="171"/>
      <c r="AH510" s="171"/>
      <c r="AI510" s="171"/>
      <c r="AJ510" s="171"/>
      <c r="AK510" s="171"/>
      <c r="AL510" s="171"/>
      <c r="AM510" s="171"/>
      <c r="AN510" s="171"/>
      <c r="AO510" s="171"/>
      <c r="AP510" s="171"/>
      <c r="AQ510" s="171"/>
      <c r="AR510" s="171"/>
      <c r="AS510" s="171"/>
      <c r="AT510" s="171"/>
      <c r="AU510" s="171"/>
      <c r="AV510" s="171"/>
      <c r="AW510" s="171"/>
      <c r="AX510" s="171"/>
      <c r="AY510" s="171"/>
      <c r="AZ510" s="171"/>
      <c r="BA510" s="171"/>
      <c r="BB510" s="171"/>
      <c r="BC510" s="171"/>
      <c r="BD510" s="171"/>
    </row>
    <row r="511" spans="8:56" x14ac:dyDescent="0.2">
      <c r="H511" s="182"/>
      <c r="I511" s="182"/>
      <c r="P511" s="171"/>
      <c r="Q511" s="171"/>
      <c r="R511" s="171"/>
      <c r="S511" s="171"/>
      <c r="T511" s="171"/>
      <c r="U511" s="171"/>
      <c r="V511" s="171"/>
      <c r="W511" s="171"/>
      <c r="X511" s="171"/>
      <c r="Y511" s="171"/>
      <c r="Z511" s="171"/>
      <c r="AA511" s="171"/>
      <c r="AB511" s="171"/>
      <c r="AC511" s="171"/>
      <c r="AD511" s="171"/>
      <c r="AE511" s="171"/>
      <c r="AF511" s="171"/>
      <c r="AG511" s="171"/>
      <c r="AH511" s="171"/>
      <c r="AI511" s="171"/>
      <c r="AJ511" s="171"/>
      <c r="AK511" s="171"/>
      <c r="AL511" s="171"/>
      <c r="AM511" s="171"/>
      <c r="AN511" s="171"/>
      <c r="AO511" s="171"/>
      <c r="AP511" s="171"/>
      <c r="AQ511" s="171"/>
      <c r="AR511" s="171"/>
      <c r="AS511" s="171"/>
      <c r="AT511" s="171"/>
      <c r="AU511" s="171"/>
      <c r="AV511" s="171"/>
      <c r="AW511" s="171"/>
      <c r="AX511" s="171"/>
      <c r="AY511" s="171"/>
      <c r="AZ511" s="171"/>
      <c r="BA511" s="171"/>
      <c r="BB511" s="171"/>
      <c r="BC511" s="171"/>
      <c r="BD511" s="171"/>
    </row>
    <row r="512" spans="8:56" x14ac:dyDescent="0.2">
      <c r="H512" s="182"/>
      <c r="I512" s="182"/>
      <c r="P512" s="171"/>
      <c r="Q512" s="171"/>
      <c r="R512" s="171"/>
      <c r="S512" s="171"/>
      <c r="T512" s="171"/>
      <c r="U512" s="171"/>
      <c r="V512" s="171"/>
      <c r="W512" s="171"/>
      <c r="X512" s="171"/>
      <c r="Y512" s="171"/>
      <c r="Z512" s="171"/>
      <c r="AA512" s="171"/>
      <c r="AB512" s="171"/>
      <c r="AC512" s="171"/>
      <c r="AD512" s="171"/>
      <c r="AE512" s="171"/>
      <c r="AF512" s="171"/>
      <c r="AG512" s="171"/>
      <c r="AH512" s="171"/>
      <c r="AI512" s="171"/>
      <c r="AJ512" s="171"/>
      <c r="AK512" s="171"/>
      <c r="AL512" s="171"/>
      <c r="AM512" s="171"/>
      <c r="AN512" s="171"/>
      <c r="AO512" s="171"/>
      <c r="AP512" s="171"/>
      <c r="AQ512" s="171"/>
      <c r="AR512" s="171"/>
      <c r="AS512" s="171"/>
      <c r="AT512" s="171"/>
      <c r="AU512" s="171"/>
      <c r="AV512" s="171"/>
      <c r="AW512" s="171"/>
      <c r="AX512" s="171"/>
      <c r="AY512" s="171"/>
      <c r="AZ512" s="171"/>
      <c r="BA512" s="171"/>
      <c r="BB512" s="171"/>
      <c r="BC512" s="171"/>
      <c r="BD512" s="171"/>
    </row>
    <row r="513" spans="8:56" x14ac:dyDescent="0.2">
      <c r="H513" s="182"/>
      <c r="I513" s="182"/>
      <c r="P513" s="171"/>
      <c r="Q513" s="171"/>
      <c r="R513" s="171"/>
      <c r="S513" s="171"/>
      <c r="T513" s="171"/>
      <c r="U513" s="171"/>
      <c r="V513" s="171"/>
      <c r="W513" s="171"/>
      <c r="X513" s="171"/>
      <c r="Y513" s="171"/>
      <c r="Z513" s="171"/>
      <c r="AA513" s="171"/>
      <c r="AB513" s="171"/>
      <c r="AC513" s="171"/>
      <c r="AD513" s="171"/>
      <c r="AE513" s="171"/>
      <c r="AF513" s="171"/>
      <c r="AG513" s="171"/>
      <c r="AH513" s="171"/>
      <c r="AI513" s="171"/>
      <c r="AJ513" s="171"/>
      <c r="AK513" s="171"/>
      <c r="AL513" s="171"/>
      <c r="AM513" s="171"/>
      <c r="AN513" s="171"/>
      <c r="AO513" s="171"/>
      <c r="AP513" s="171"/>
      <c r="AQ513" s="171"/>
      <c r="AR513" s="171"/>
      <c r="AS513" s="171"/>
      <c r="AT513" s="171"/>
      <c r="AU513" s="171"/>
      <c r="AV513" s="171"/>
      <c r="AW513" s="171"/>
      <c r="AX513" s="171"/>
      <c r="AY513" s="171"/>
      <c r="AZ513" s="171"/>
      <c r="BA513" s="171"/>
      <c r="BB513" s="171"/>
      <c r="BC513" s="171"/>
      <c r="BD513" s="171"/>
    </row>
    <row r="514" spans="8:56" x14ac:dyDescent="0.2">
      <c r="H514" s="182"/>
      <c r="I514" s="182"/>
      <c r="P514" s="171"/>
      <c r="Q514" s="171"/>
      <c r="R514" s="171"/>
      <c r="S514" s="171"/>
      <c r="T514" s="171"/>
      <c r="U514" s="171"/>
      <c r="V514" s="171"/>
      <c r="W514" s="171"/>
      <c r="X514" s="171"/>
      <c r="Y514" s="171"/>
      <c r="Z514" s="171"/>
      <c r="AA514" s="171"/>
      <c r="AB514" s="171"/>
      <c r="AC514" s="171"/>
      <c r="AD514" s="171"/>
      <c r="AE514" s="171"/>
      <c r="AF514" s="171"/>
      <c r="AG514" s="171"/>
      <c r="AH514" s="171"/>
      <c r="AI514" s="171"/>
      <c r="AJ514" s="171"/>
      <c r="AK514" s="171"/>
      <c r="AL514" s="171"/>
      <c r="AM514" s="171"/>
      <c r="AN514" s="171"/>
      <c r="AO514" s="171"/>
      <c r="AP514" s="171"/>
      <c r="AQ514" s="171"/>
      <c r="AR514" s="171"/>
      <c r="AS514" s="171"/>
      <c r="AT514" s="171"/>
      <c r="AU514" s="171"/>
      <c r="AV514" s="171"/>
      <c r="AW514" s="171"/>
      <c r="AX514" s="171"/>
      <c r="AY514" s="171"/>
      <c r="AZ514" s="171"/>
      <c r="BA514" s="171"/>
      <c r="BB514" s="171"/>
      <c r="BC514" s="171"/>
      <c r="BD514" s="171"/>
    </row>
    <row r="515" spans="8:56" x14ac:dyDescent="0.2">
      <c r="H515" s="182"/>
      <c r="I515" s="182"/>
      <c r="P515" s="171"/>
      <c r="Q515" s="171"/>
      <c r="R515" s="171"/>
      <c r="S515" s="171"/>
      <c r="T515" s="171"/>
      <c r="U515" s="171"/>
      <c r="V515" s="171"/>
      <c r="W515" s="171"/>
      <c r="X515" s="171"/>
      <c r="Y515" s="171"/>
      <c r="Z515" s="171"/>
      <c r="AA515" s="171"/>
      <c r="AB515" s="171"/>
      <c r="AC515" s="171"/>
      <c r="AD515" s="171"/>
      <c r="AE515" s="171"/>
      <c r="AF515" s="171"/>
      <c r="AG515" s="171"/>
      <c r="AH515" s="171"/>
      <c r="AI515" s="171"/>
      <c r="AJ515" s="171"/>
      <c r="AK515" s="171"/>
      <c r="AL515" s="171"/>
      <c r="AM515" s="171"/>
      <c r="AN515" s="171"/>
      <c r="AO515" s="171"/>
      <c r="AP515" s="171"/>
      <c r="AQ515" s="171"/>
      <c r="AR515" s="171"/>
      <c r="AS515" s="171"/>
      <c r="AT515" s="171"/>
      <c r="AU515" s="171"/>
      <c r="AV515" s="171"/>
      <c r="AW515" s="171"/>
      <c r="AX515" s="171"/>
      <c r="AY515" s="171"/>
      <c r="AZ515" s="171"/>
      <c r="BA515" s="171"/>
      <c r="BB515" s="171"/>
      <c r="BC515" s="171"/>
      <c r="BD515" s="171"/>
    </row>
    <row r="516" spans="8:56" x14ac:dyDescent="0.2">
      <c r="H516" s="182"/>
      <c r="I516" s="182"/>
      <c r="P516" s="171"/>
      <c r="Q516" s="171"/>
      <c r="R516" s="171"/>
      <c r="S516" s="171"/>
      <c r="T516" s="171"/>
      <c r="U516" s="171"/>
      <c r="V516" s="171"/>
      <c r="W516" s="171"/>
      <c r="X516" s="171"/>
      <c r="Y516" s="171"/>
      <c r="Z516" s="171"/>
      <c r="AA516" s="171"/>
      <c r="AB516" s="171"/>
      <c r="AC516" s="171"/>
      <c r="AD516" s="171"/>
      <c r="AE516" s="171"/>
      <c r="AF516" s="171"/>
      <c r="AG516" s="171"/>
      <c r="AH516" s="171"/>
      <c r="AI516" s="171"/>
      <c r="AJ516" s="171"/>
      <c r="AK516" s="171"/>
      <c r="AL516" s="171"/>
      <c r="AM516" s="171"/>
      <c r="AN516" s="171"/>
      <c r="AO516" s="171"/>
      <c r="AP516" s="171"/>
      <c r="AQ516" s="171"/>
      <c r="AR516" s="171"/>
      <c r="AS516" s="171"/>
      <c r="AT516" s="171"/>
      <c r="AU516" s="171"/>
      <c r="AV516" s="171"/>
      <c r="AW516" s="171"/>
      <c r="AX516" s="171"/>
      <c r="AY516" s="171"/>
      <c r="AZ516" s="171"/>
      <c r="BA516" s="171"/>
      <c r="BB516" s="171"/>
      <c r="BC516" s="171"/>
      <c r="BD516" s="171"/>
    </row>
    <row r="517" spans="8:56" x14ac:dyDescent="0.2">
      <c r="H517" s="182"/>
      <c r="I517" s="182"/>
      <c r="P517" s="171"/>
      <c r="Q517" s="171"/>
      <c r="R517" s="171"/>
      <c r="S517" s="171"/>
      <c r="T517" s="171"/>
      <c r="U517" s="171"/>
      <c r="V517" s="171"/>
      <c r="W517" s="171"/>
      <c r="X517" s="171"/>
      <c r="Y517" s="171"/>
      <c r="Z517" s="171"/>
      <c r="AA517" s="171"/>
      <c r="AB517" s="171"/>
      <c r="AC517" s="171"/>
      <c r="AD517" s="171"/>
      <c r="AE517" s="171"/>
      <c r="AF517" s="171"/>
      <c r="AG517" s="171"/>
      <c r="AH517" s="171"/>
      <c r="AI517" s="171"/>
      <c r="AJ517" s="171"/>
      <c r="AK517" s="171"/>
      <c r="AL517" s="171"/>
      <c r="AM517" s="171"/>
      <c r="AN517" s="171"/>
      <c r="AO517" s="171"/>
      <c r="AP517" s="171"/>
      <c r="AQ517" s="171"/>
      <c r="AR517" s="171"/>
      <c r="AS517" s="171"/>
      <c r="AT517" s="171"/>
      <c r="AU517" s="171"/>
      <c r="AV517" s="171"/>
      <c r="AW517" s="171"/>
      <c r="AX517" s="171"/>
      <c r="AY517" s="171"/>
      <c r="AZ517" s="171"/>
      <c r="BA517" s="171"/>
      <c r="BB517" s="171"/>
      <c r="BC517" s="171"/>
      <c r="BD517" s="171"/>
    </row>
    <row r="518" spans="8:56" x14ac:dyDescent="0.2">
      <c r="H518" s="182"/>
      <c r="I518" s="182"/>
      <c r="P518" s="171"/>
      <c r="Q518" s="171"/>
      <c r="R518" s="171"/>
      <c r="S518" s="171"/>
      <c r="T518" s="171"/>
      <c r="U518" s="171"/>
      <c r="V518" s="171"/>
      <c r="W518" s="171"/>
      <c r="X518" s="171"/>
      <c r="Y518" s="171"/>
      <c r="Z518" s="171"/>
      <c r="AA518" s="171"/>
      <c r="AB518" s="171"/>
      <c r="AC518" s="171"/>
      <c r="AD518" s="171"/>
      <c r="AE518" s="171"/>
      <c r="AF518" s="171"/>
      <c r="AG518" s="171"/>
      <c r="AH518" s="171"/>
      <c r="AI518" s="171"/>
      <c r="AJ518" s="171"/>
      <c r="AK518" s="171"/>
      <c r="AL518" s="171"/>
      <c r="AM518" s="171"/>
      <c r="AN518" s="171"/>
      <c r="AO518" s="171"/>
      <c r="AP518" s="171"/>
      <c r="AQ518" s="171"/>
      <c r="AR518" s="171"/>
      <c r="AS518" s="171"/>
      <c r="AT518" s="171"/>
      <c r="AU518" s="171"/>
      <c r="AV518" s="171"/>
      <c r="AW518" s="171"/>
      <c r="AX518" s="171"/>
      <c r="AY518" s="171"/>
      <c r="AZ518" s="171"/>
      <c r="BA518" s="171"/>
      <c r="BB518" s="171"/>
      <c r="BC518" s="171"/>
      <c r="BD518" s="171"/>
    </row>
    <row r="519" spans="8:56" x14ac:dyDescent="0.2">
      <c r="H519" s="182"/>
      <c r="I519" s="182"/>
      <c r="P519" s="171"/>
      <c r="Q519" s="171"/>
      <c r="R519" s="171"/>
      <c r="S519" s="171"/>
      <c r="T519" s="171"/>
      <c r="U519" s="171"/>
      <c r="V519" s="171"/>
      <c r="W519" s="171"/>
      <c r="X519" s="171"/>
      <c r="Y519" s="171"/>
      <c r="Z519" s="171"/>
      <c r="AA519" s="171"/>
      <c r="AB519" s="171"/>
      <c r="AC519" s="171"/>
      <c r="AD519" s="171"/>
      <c r="AE519" s="171"/>
      <c r="AF519" s="171"/>
      <c r="AG519" s="171"/>
      <c r="AH519" s="171"/>
      <c r="AI519" s="171"/>
      <c r="AJ519" s="171"/>
      <c r="AK519" s="171"/>
      <c r="AL519" s="171"/>
      <c r="AM519" s="171"/>
      <c r="AN519" s="171"/>
      <c r="AO519" s="171"/>
      <c r="AP519" s="171"/>
      <c r="AQ519" s="171"/>
      <c r="AR519" s="171"/>
      <c r="AS519" s="171"/>
      <c r="AT519" s="171"/>
      <c r="AU519" s="171"/>
      <c r="AV519" s="171"/>
      <c r="AW519" s="171"/>
      <c r="AX519" s="171"/>
      <c r="AY519" s="171"/>
      <c r="AZ519" s="171"/>
      <c r="BA519" s="171"/>
      <c r="BB519" s="171"/>
      <c r="BC519" s="171"/>
      <c r="BD519" s="171"/>
    </row>
    <row r="520" spans="8:56" x14ac:dyDescent="0.2">
      <c r="H520" s="182"/>
      <c r="I520" s="182"/>
      <c r="P520" s="171"/>
      <c r="Q520" s="171"/>
      <c r="R520" s="171"/>
      <c r="S520" s="171"/>
      <c r="T520" s="171"/>
      <c r="U520" s="171"/>
      <c r="V520" s="171"/>
      <c r="W520" s="171"/>
      <c r="X520" s="171"/>
      <c r="Y520" s="171"/>
      <c r="Z520" s="171"/>
      <c r="AA520" s="171"/>
      <c r="AB520" s="171"/>
      <c r="AC520" s="171"/>
      <c r="AD520" s="171"/>
      <c r="AE520" s="171"/>
      <c r="AF520" s="171"/>
      <c r="AG520" s="171"/>
      <c r="AH520" s="171"/>
      <c r="AI520" s="171"/>
      <c r="AJ520" s="171"/>
      <c r="AK520" s="171"/>
      <c r="AL520" s="171"/>
      <c r="AM520" s="171"/>
      <c r="AN520" s="171"/>
      <c r="AO520" s="171"/>
      <c r="AP520" s="171"/>
      <c r="AQ520" s="171"/>
      <c r="AR520" s="171"/>
      <c r="AS520" s="171"/>
      <c r="AT520" s="171"/>
      <c r="AU520" s="171"/>
      <c r="AV520" s="171"/>
      <c r="AW520" s="171"/>
      <c r="AX520" s="171"/>
      <c r="AY520" s="171"/>
      <c r="AZ520" s="171"/>
      <c r="BA520" s="171"/>
      <c r="BB520" s="171"/>
      <c r="BC520" s="171"/>
      <c r="BD520" s="171"/>
    </row>
    <row r="521" spans="8:56" x14ac:dyDescent="0.2">
      <c r="H521" s="182"/>
      <c r="I521" s="182"/>
      <c r="P521" s="171"/>
      <c r="Q521" s="171"/>
      <c r="R521" s="171"/>
      <c r="S521" s="171"/>
      <c r="T521" s="171"/>
      <c r="U521" s="171"/>
      <c r="V521" s="171"/>
      <c r="W521" s="171"/>
      <c r="X521" s="171"/>
      <c r="Y521" s="171"/>
      <c r="Z521" s="171"/>
      <c r="AA521" s="171"/>
      <c r="AB521" s="171"/>
      <c r="AC521" s="171"/>
      <c r="AD521" s="171"/>
      <c r="AE521" s="171"/>
      <c r="AF521" s="171"/>
      <c r="AG521" s="171"/>
      <c r="AH521" s="171"/>
      <c r="AI521" s="171"/>
      <c r="AJ521" s="171"/>
      <c r="AK521" s="171"/>
      <c r="AL521" s="171"/>
      <c r="AM521" s="171"/>
      <c r="AN521" s="171"/>
      <c r="AO521" s="171"/>
      <c r="AP521" s="171"/>
      <c r="AQ521" s="171"/>
      <c r="AR521" s="171"/>
      <c r="AS521" s="171"/>
      <c r="AT521" s="171"/>
      <c r="AU521" s="171"/>
      <c r="AV521" s="171"/>
      <c r="AW521" s="171"/>
      <c r="AX521" s="171"/>
      <c r="AY521" s="171"/>
      <c r="AZ521" s="171"/>
      <c r="BA521" s="171"/>
      <c r="BB521" s="171"/>
      <c r="BC521" s="171"/>
      <c r="BD521" s="171"/>
    </row>
    <row r="522" spans="8:56" x14ac:dyDescent="0.2">
      <c r="H522" s="182"/>
      <c r="I522" s="182"/>
      <c r="P522" s="171"/>
      <c r="Q522" s="171"/>
      <c r="R522" s="171"/>
      <c r="S522" s="171"/>
      <c r="T522" s="171"/>
      <c r="U522" s="171"/>
      <c r="V522" s="171"/>
      <c r="W522" s="171"/>
      <c r="X522" s="171"/>
      <c r="Y522" s="171"/>
      <c r="Z522" s="171"/>
      <c r="AA522" s="171"/>
      <c r="AB522" s="171"/>
      <c r="AC522" s="171"/>
      <c r="AD522" s="171"/>
      <c r="AE522" s="171"/>
      <c r="AF522" s="171"/>
      <c r="AG522" s="171"/>
      <c r="AH522" s="171"/>
      <c r="AI522" s="171"/>
      <c r="AJ522" s="171"/>
      <c r="AK522" s="171"/>
      <c r="AL522" s="171"/>
      <c r="AM522" s="171"/>
      <c r="AN522" s="171"/>
      <c r="AO522" s="171"/>
      <c r="AP522" s="171"/>
      <c r="AQ522" s="171"/>
      <c r="AR522" s="171"/>
      <c r="AS522" s="171"/>
      <c r="AT522" s="171"/>
      <c r="AU522" s="171"/>
      <c r="AV522" s="171"/>
      <c r="AW522" s="171"/>
      <c r="AX522" s="171"/>
      <c r="AY522" s="171"/>
      <c r="AZ522" s="171"/>
      <c r="BA522" s="171"/>
      <c r="BB522" s="171"/>
      <c r="BC522" s="171"/>
      <c r="BD522" s="171"/>
    </row>
    <row r="523" spans="8:56" x14ac:dyDescent="0.2">
      <c r="H523" s="182"/>
      <c r="I523" s="182"/>
      <c r="P523" s="171"/>
      <c r="Q523" s="171"/>
      <c r="R523" s="171"/>
      <c r="S523" s="171"/>
      <c r="T523" s="171"/>
      <c r="U523" s="171"/>
      <c r="V523" s="171"/>
      <c r="W523" s="171"/>
      <c r="X523" s="171"/>
      <c r="Y523" s="171"/>
      <c r="Z523" s="171"/>
      <c r="AA523" s="171"/>
      <c r="AB523" s="171"/>
      <c r="AC523" s="171"/>
      <c r="AD523" s="171"/>
      <c r="AE523" s="171"/>
      <c r="AF523" s="171"/>
      <c r="AG523" s="171"/>
      <c r="AH523" s="171"/>
      <c r="AI523" s="171"/>
      <c r="AJ523" s="171"/>
      <c r="AK523" s="171"/>
      <c r="AL523" s="171"/>
      <c r="AM523" s="171"/>
      <c r="AN523" s="171"/>
      <c r="AO523" s="171"/>
      <c r="AP523" s="171"/>
      <c r="AQ523" s="171"/>
      <c r="AR523" s="171"/>
      <c r="AS523" s="171"/>
      <c r="AT523" s="171"/>
      <c r="AU523" s="171"/>
      <c r="AV523" s="171"/>
      <c r="AW523" s="171"/>
      <c r="AX523" s="171"/>
      <c r="AY523" s="171"/>
      <c r="AZ523" s="171"/>
      <c r="BA523" s="171"/>
      <c r="BB523" s="171"/>
      <c r="BC523" s="171"/>
      <c r="BD523" s="171"/>
    </row>
    <row r="524" spans="8:56" x14ac:dyDescent="0.2">
      <c r="H524" s="182"/>
      <c r="I524" s="182"/>
      <c r="P524" s="171"/>
      <c r="Q524" s="171"/>
      <c r="R524" s="171"/>
      <c r="S524" s="171"/>
      <c r="T524" s="171"/>
      <c r="U524" s="171"/>
      <c r="V524" s="171"/>
      <c r="W524" s="171"/>
      <c r="X524" s="171"/>
      <c r="Y524" s="171"/>
      <c r="Z524" s="171"/>
      <c r="AA524" s="171"/>
      <c r="AB524" s="171"/>
      <c r="AC524" s="171"/>
      <c r="AD524" s="171"/>
      <c r="AE524" s="171"/>
      <c r="AF524" s="171"/>
      <c r="AG524" s="171"/>
      <c r="AH524" s="171"/>
      <c r="AI524" s="171"/>
      <c r="AJ524" s="171"/>
      <c r="AK524" s="171"/>
      <c r="AL524" s="171"/>
      <c r="AM524" s="171"/>
      <c r="AN524" s="171"/>
      <c r="AO524" s="171"/>
      <c r="AP524" s="171"/>
      <c r="AQ524" s="171"/>
      <c r="AR524" s="171"/>
      <c r="AS524" s="171"/>
      <c r="AT524" s="171"/>
      <c r="AU524" s="171"/>
      <c r="AV524" s="171"/>
      <c r="AW524" s="171"/>
      <c r="AX524" s="171"/>
      <c r="AY524" s="171"/>
      <c r="AZ524" s="171"/>
      <c r="BA524" s="171"/>
      <c r="BB524" s="171"/>
      <c r="BC524" s="171"/>
      <c r="BD524" s="171"/>
    </row>
    <row r="525" spans="8:56" x14ac:dyDescent="0.2">
      <c r="H525" s="182"/>
      <c r="I525" s="182"/>
      <c r="P525" s="171"/>
      <c r="Q525" s="171"/>
      <c r="R525" s="171"/>
      <c r="S525" s="171"/>
      <c r="T525" s="171"/>
      <c r="U525" s="171"/>
      <c r="V525" s="171"/>
      <c r="W525" s="171"/>
      <c r="X525" s="171"/>
      <c r="Y525" s="171"/>
      <c r="Z525" s="171"/>
      <c r="AA525" s="171"/>
      <c r="AB525" s="171"/>
      <c r="AC525" s="171"/>
      <c r="AD525" s="171"/>
      <c r="AE525" s="171"/>
      <c r="AF525" s="171"/>
      <c r="AG525" s="171"/>
      <c r="AH525" s="171"/>
      <c r="AI525" s="171"/>
      <c r="AJ525" s="171"/>
      <c r="AK525" s="171"/>
      <c r="AL525" s="171"/>
      <c r="AM525" s="171"/>
      <c r="AN525" s="171"/>
      <c r="AO525" s="171"/>
      <c r="AP525" s="171"/>
      <c r="AQ525" s="171"/>
      <c r="AR525" s="171"/>
      <c r="AS525" s="171"/>
      <c r="AT525" s="171"/>
      <c r="AU525" s="171"/>
      <c r="AV525" s="171"/>
      <c r="AW525" s="171"/>
      <c r="AX525" s="171"/>
      <c r="AY525" s="171"/>
      <c r="AZ525" s="171"/>
      <c r="BA525" s="171"/>
      <c r="BB525" s="171"/>
      <c r="BC525" s="171"/>
      <c r="BD525" s="171"/>
    </row>
    <row r="526" spans="8:56" x14ac:dyDescent="0.2">
      <c r="H526" s="182"/>
      <c r="I526" s="182"/>
      <c r="P526" s="171"/>
      <c r="Q526" s="171"/>
      <c r="R526" s="171"/>
      <c r="S526" s="171"/>
      <c r="T526" s="171"/>
      <c r="U526" s="171"/>
      <c r="V526" s="171"/>
      <c r="W526" s="171"/>
      <c r="X526" s="171"/>
      <c r="Y526" s="171"/>
      <c r="Z526" s="171"/>
      <c r="AA526" s="171"/>
      <c r="AB526" s="171"/>
      <c r="AC526" s="171"/>
      <c r="AD526" s="171"/>
      <c r="AE526" s="171"/>
      <c r="AF526" s="171"/>
      <c r="AG526" s="171"/>
      <c r="AH526" s="171"/>
      <c r="AI526" s="171"/>
      <c r="AJ526" s="171"/>
      <c r="AK526" s="171"/>
      <c r="AL526" s="171"/>
      <c r="AM526" s="171"/>
      <c r="AN526" s="171"/>
      <c r="AO526" s="171"/>
      <c r="AP526" s="171"/>
      <c r="AQ526" s="171"/>
      <c r="AR526" s="171"/>
      <c r="AS526" s="171"/>
      <c r="AT526" s="171"/>
      <c r="AU526" s="171"/>
      <c r="AV526" s="171"/>
      <c r="AW526" s="171"/>
      <c r="AX526" s="171"/>
      <c r="AY526" s="171"/>
      <c r="AZ526" s="171"/>
      <c r="BA526" s="171"/>
      <c r="BB526" s="171"/>
      <c r="BC526" s="171"/>
      <c r="BD526" s="171"/>
    </row>
    <row r="527" spans="8:56" x14ac:dyDescent="0.2">
      <c r="H527" s="182"/>
      <c r="I527" s="182"/>
      <c r="P527" s="171"/>
      <c r="Q527" s="171"/>
      <c r="R527" s="171"/>
      <c r="S527" s="171"/>
      <c r="T527" s="171"/>
      <c r="U527" s="171"/>
      <c r="V527" s="171"/>
      <c r="W527" s="171"/>
      <c r="X527" s="171"/>
      <c r="Y527" s="171"/>
      <c r="Z527" s="171"/>
      <c r="AA527" s="171"/>
      <c r="AB527" s="171"/>
      <c r="AC527" s="171"/>
      <c r="AD527" s="171"/>
      <c r="AE527" s="171"/>
      <c r="AF527" s="171"/>
      <c r="AG527" s="171"/>
      <c r="AH527" s="171"/>
      <c r="AI527" s="171"/>
      <c r="AJ527" s="171"/>
      <c r="AK527" s="171"/>
      <c r="AL527" s="171"/>
      <c r="AM527" s="171"/>
      <c r="AN527" s="171"/>
      <c r="AO527" s="171"/>
      <c r="AP527" s="171"/>
      <c r="AQ527" s="171"/>
      <c r="AR527" s="171"/>
      <c r="AS527" s="171"/>
      <c r="AT527" s="171"/>
      <c r="AU527" s="171"/>
      <c r="AV527" s="171"/>
      <c r="AW527" s="171"/>
      <c r="AX527" s="171"/>
      <c r="AY527" s="171"/>
      <c r="AZ527" s="171"/>
      <c r="BA527" s="171"/>
      <c r="BB527" s="171"/>
      <c r="BC527" s="171"/>
      <c r="BD527" s="171"/>
    </row>
    <row r="528" spans="8:56" x14ac:dyDescent="0.2">
      <c r="H528" s="182"/>
      <c r="I528" s="182"/>
      <c r="P528" s="171"/>
      <c r="Q528" s="171"/>
      <c r="R528" s="171"/>
      <c r="S528" s="171"/>
      <c r="T528" s="171"/>
      <c r="U528" s="171"/>
      <c r="V528" s="171"/>
      <c r="W528" s="171"/>
      <c r="X528" s="171"/>
      <c r="Y528" s="171"/>
      <c r="Z528" s="171"/>
      <c r="AA528" s="171"/>
      <c r="AB528" s="171"/>
      <c r="AC528" s="171"/>
      <c r="AD528" s="171"/>
      <c r="AE528" s="171"/>
      <c r="AF528" s="171"/>
      <c r="AG528" s="171"/>
      <c r="AH528" s="171"/>
      <c r="AI528" s="171"/>
      <c r="AJ528" s="171"/>
      <c r="AK528" s="171"/>
      <c r="AL528" s="171"/>
      <c r="AM528" s="171"/>
      <c r="AN528" s="171"/>
      <c r="AO528" s="171"/>
      <c r="AP528" s="171"/>
      <c r="AQ528" s="171"/>
      <c r="AR528" s="171"/>
      <c r="AS528" s="171"/>
      <c r="AT528" s="171"/>
      <c r="AU528" s="171"/>
      <c r="AV528" s="171"/>
      <c r="AW528" s="171"/>
      <c r="AX528" s="171"/>
      <c r="AY528" s="171"/>
      <c r="AZ528" s="171"/>
      <c r="BA528" s="171"/>
      <c r="BB528" s="171"/>
      <c r="BC528" s="171"/>
      <c r="BD528" s="171"/>
    </row>
    <row r="529" spans="8:56" x14ac:dyDescent="0.2">
      <c r="H529" s="182"/>
      <c r="I529" s="182"/>
      <c r="P529" s="171"/>
      <c r="Q529" s="171"/>
      <c r="R529" s="171"/>
      <c r="S529" s="171"/>
      <c r="T529" s="171"/>
      <c r="U529" s="171"/>
      <c r="V529" s="171"/>
      <c r="W529" s="171"/>
      <c r="X529" s="171"/>
      <c r="Y529" s="171"/>
      <c r="Z529" s="171"/>
      <c r="AA529" s="171"/>
      <c r="AB529" s="171"/>
      <c r="AC529" s="171"/>
      <c r="AD529" s="171"/>
      <c r="AE529" s="171"/>
      <c r="AF529" s="171"/>
      <c r="AG529" s="171"/>
      <c r="AH529" s="171"/>
      <c r="AI529" s="171"/>
      <c r="AJ529" s="171"/>
      <c r="AK529" s="171"/>
      <c r="AL529" s="171"/>
      <c r="AM529" s="171"/>
      <c r="AN529" s="171"/>
      <c r="AO529" s="171"/>
      <c r="AP529" s="171"/>
      <c r="AQ529" s="171"/>
      <c r="AR529" s="171"/>
      <c r="AS529" s="171"/>
      <c r="AT529" s="171"/>
      <c r="AU529" s="171"/>
      <c r="AV529" s="171"/>
      <c r="AW529" s="171"/>
      <c r="AX529" s="171"/>
      <c r="AY529" s="171"/>
      <c r="AZ529" s="171"/>
      <c r="BA529" s="171"/>
      <c r="BB529" s="171"/>
      <c r="BC529" s="171"/>
      <c r="BD529" s="171"/>
    </row>
    <row r="530" spans="8:56" x14ac:dyDescent="0.2">
      <c r="H530" s="182"/>
      <c r="I530" s="182"/>
      <c r="P530" s="171"/>
      <c r="Q530" s="171"/>
      <c r="R530" s="171"/>
      <c r="S530" s="171"/>
      <c r="T530" s="171"/>
      <c r="U530" s="171"/>
      <c r="V530" s="171"/>
      <c r="W530" s="171"/>
      <c r="X530" s="171"/>
      <c r="Y530" s="171"/>
      <c r="Z530" s="171"/>
      <c r="AA530" s="171"/>
      <c r="AB530" s="171"/>
      <c r="AC530" s="171"/>
      <c r="AD530" s="171"/>
      <c r="AE530" s="171"/>
      <c r="AF530" s="171"/>
      <c r="AG530" s="171"/>
      <c r="AH530" s="171"/>
      <c r="AI530" s="171"/>
      <c r="AJ530" s="171"/>
      <c r="AK530" s="171"/>
      <c r="AL530" s="171"/>
      <c r="AM530" s="171"/>
      <c r="AN530" s="171"/>
      <c r="AO530" s="171"/>
      <c r="AP530" s="171"/>
      <c r="AQ530" s="171"/>
      <c r="AR530" s="171"/>
      <c r="AS530" s="171"/>
      <c r="AT530" s="171"/>
      <c r="AU530" s="171"/>
      <c r="AV530" s="171"/>
      <c r="AW530" s="171"/>
      <c r="AX530" s="171"/>
      <c r="AY530" s="171"/>
      <c r="AZ530" s="171"/>
      <c r="BA530" s="171"/>
      <c r="BB530" s="171"/>
      <c r="BC530" s="171"/>
      <c r="BD530" s="171"/>
    </row>
    <row r="531" spans="8:56" x14ac:dyDescent="0.2">
      <c r="H531" s="182"/>
      <c r="I531" s="182"/>
      <c r="P531" s="171"/>
      <c r="Q531" s="171"/>
      <c r="R531" s="171"/>
      <c r="S531" s="171"/>
      <c r="T531" s="171"/>
      <c r="U531" s="171"/>
      <c r="V531" s="171"/>
      <c r="W531" s="171"/>
      <c r="X531" s="171"/>
      <c r="Y531" s="171"/>
      <c r="Z531" s="171"/>
      <c r="AA531" s="171"/>
      <c r="AB531" s="171"/>
      <c r="AC531" s="171"/>
      <c r="AD531" s="171"/>
      <c r="AE531" s="171"/>
      <c r="AF531" s="171"/>
      <c r="AG531" s="171"/>
      <c r="AH531" s="171"/>
      <c r="AI531" s="171"/>
      <c r="AJ531" s="171"/>
      <c r="AK531" s="171"/>
      <c r="AL531" s="171"/>
      <c r="AM531" s="171"/>
      <c r="AN531" s="171"/>
      <c r="AO531" s="171"/>
      <c r="AP531" s="171"/>
      <c r="AQ531" s="171"/>
      <c r="AR531" s="171"/>
      <c r="AS531" s="171"/>
      <c r="AT531" s="171"/>
      <c r="AU531" s="171"/>
      <c r="AV531" s="171"/>
      <c r="AW531" s="171"/>
      <c r="AX531" s="171"/>
      <c r="AY531" s="171"/>
      <c r="AZ531" s="171"/>
      <c r="BA531" s="171"/>
      <c r="BB531" s="171"/>
      <c r="BC531" s="171"/>
      <c r="BD531" s="171"/>
    </row>
    <row r="532" spans="8:56" x14ac:dyDescent="0.2">
      <c r="H532" s="182"/>
      <c r="I532" s="182"/>
      <c r="P532" s="171"/>
      <c r="Q532" s="171"/>
      <c r="R532" s="171"/>
      <c r="S532" s="171"/>
      <c r="T532" s="171"/>
      <c r="U532" s="171"/>
      <c r="V532" s="171"/>
      <c r="W532" s="171"/>
      <c r="X532" s="171"/>
      <c r="Y532" s="171"/>
      <c r="Z532" s="171"/>
      <c r="AA532" s="171"/>
      <c r="AB532" s="171"/>
      <c r="AC532" s="171"/>
      <c r="AD532" s="171"/>
      <c r="AE532" s="171"/>
      <c r="AF532" s="171"/>
      <c r="AG532" s="171"/>
      <c r="AH532" s="171"/>
      <c r="AI532" s="171"/>
      <c r="AJ532" s="171"/>
      <c r="AK532" s="171"/>
      <c r="AL532" s="171"/>
      <c r="AM532" s="171"/>
      <c r="AN532" s="171"/>
      <c r="AO532" s="171"/>
      <c r="AP532" s="171"/>
      <c r="AQ532" s="171"/>
      <c r="AR532" s="171"/>
      <c r="AS532" s="171"/>
      <c r="AT532" s="171"/>
      <c r="AU532" s="171"/>
      <c r="AV532" s="171"/>
      <c r="AW532" s="171"/>
      <c r="AX532" s="171"/>
      <c r="AY532" s="171"/>
      <c r="AZ532" s="171"/>
      <c r="BA532" s="171"/>
      <c r="BB532" s="171"/>
      <c r="BC532" s="171"/>
      <c r="BD532" s="171"/>
    </row>
    <row r="533" spans="8:56" x14ac:dyDescent="0.2">
      <c r="H533" s="182"/>
      <c r="I533" s="182"/>
      <c r="P533" s="171"/>
      <c r="Q533" s="171"/>
      <c r="R533" s="171"/>
      <c r="S533" s="171"/>
      <c r="T533" s="171"/>
      <c r="U533" s="171"/>
      <c r="V533" s="171"/>
      <c r="W533" s="171"/>
      <c r="X533" s="171"/>
      <c r="Y533" s="171"/>
      <c r="Z533" s="171"/>
      <c r="AA533" s="171"/>
      <c r="AB533" s="171"/>
      <c r="AC533" s="171"/>
      <c r="AD533" s="171"/>
      <c r="AE533" s="171"/>
      <c r="AF533" s="171"/>
      <c r="AG533" s="171"/>
      <c r="AH533" s="171"/>
      <c r="AI533" s="171"/>
      <c r="AJ533" s="171"/>
      <c r="AK533" s="171"/>
      <c r="AL533" s="171"/>
      <c r="AM533" s="171"/>
      <c r="AN533" s="171"/>
      <c r="AO533" s="171"/>
      <c r="AP533" s="171"/>
      <c r="AQ533" s="171"/>
      <c r="AR533" s="171"/>
      <c r="AS533" s="171"/>
      <c r="AT533" s="171"/>
      <c r="AU533" s="171"/>
      <c r="AV533" s="171"/>
      <c r="AW533" s="171"/>
      <c r="AX533" s="171"/>
      <c r="AY533" s="171"/>
      <c r="AZ533" s="171"/>
      <c r="BA533" s="171"/>
      <c r="BB533" s="171"/>
      <c r="BC533" s="171"/>
      <c r="BD533" s="171"/>
    </row>
    <row r="534" spans="8:56" x14ac:dyDescent="0.2">
      <c r="H534" s="182"/>
      <c r="I534" s="182"/>
      <c r="P534" s="171"/>
      <c r="Q534" s="171"/>
      <c r="R534" s="171"/>
      <c r="S534" s="171"/>
      <c r="T534" s="171"/>
      <c r="U534" s="171"/>
      <c r="V534" s="171"/>
      <c r="W534" s="171"/>
      <c r="X534" s="171"/>
      <c r="Y534" s="171"/>
      <c r="Z534" s="171"/>
      <c r="AA534" s="171"/>
      <c r="AB534" s="171"/>
      <c r="AC534" s="171"/>
      <c r="AD534" s="171"/>
      <c r="AE534" s="171"/>
      <c r="AF534" s="171"/>
      <c r="AG534" s="171"/>
      <c r="AH534" s="171"/>
      <c r="AI534" s="171"/>
      <c r="AJ534" s="171"/>
      <c r="AK534" s="171"/>
      <c r="AL534" s="171"/>
      <c r="AM534" s="171"/>
      <c r="AN534" s="171"/>
      <c r="AO534" s="171"/>
      <c r="AP534" s="171"/>
      <c r="AQ534" s="171"/>
      <c r="AR534" s="171"/>
      <c r="AS534" s="171"/>
      <c r="AT534" s="171"/>
      <c r="AU534" s="171"/>
      <c r="AV534" s="171"/>
      <c r="AW534" s="171"/>
      <c r="AX534" s="171"/>
      <c r="AY534" s="171"/>
      <c r="AZ534" s="171"/>
      <c r="BA534" s="171"/>
      <c r="BB534" s="171"/>
      <c r="BC534" s="171"/>
      <c r="BD534" s="171"/>
    </row>
    <row r="535" spans="8:56" x14ac:dyDescent="0.2">
      <c r="H535" s="182"/>
      <c r="I535" s="182"/>
      <c r="P535" s="171"/>
      <c r="Q535" s="171"/>
      <c r="R535" s="171"/>
      <c r="S535" s="171"/>
      <c r="T535" s="171"/>
      <c r="U535" s="171"/>
      <c r="V535" s="171"/>
      <c r="W535" s="171"/>
      <c r="X535" s="171"/>
      <c r="Y535" s="171"/>
      <c r="Z535" s="171"/>
      <c r="AA535" s="171"/>
      <c r="AB535" s="171"/>
      <c r="AC535" s="171"/>
      <c r="AD535" s="171"/>
      <c r="AE535" s="171"/>
      <c r="AF535" s="171"/>
      <c r="AG535" s="171"/>
      <c r="AH535" s="171"/>
      <c r="AI535" s="171"/>
      <c r="AJ535" s="171"/>
      <c r="AK535" s="171"/>
      <c r="AL535" s="171"/>
      <c r="AM535" s="171"/>
      <c r="AN535" s="171"/>
      <c r="AO535" s="171"/>
      <c r="AP535" s="171"/>
      <c r="AQ535" s="171"/>
      <c r="AR535" s="171"/>
      <c r="AS535" s="171"/>
      <c r="AT535" s="171"/>
      <c r="AU535" s="171"/>
      <c r="AV535" s="171"/>
      <c r="AW535" s="171"/>
      <c r="AX535" s="171"/>
      <c r="AY535" s="171"/>
      <c r="AZ535" s="171"/>
      <c r="BA535" s="171"/>
      <c r="BB535" s="171"/>
      <c r="BC535" s="171"/>
      <c r="BD535" s="171"/>
    </row>
  </sheetData>
  <sortState ref="A8:XFD22">
    <sortCondition ref="C8:C22"/>
  </sortState>
  <mergeCells count="20">
    <mergeCell ref="A5:P5"/>
    <mergeCell ref="A6:P6"/>
    <mergeCell ref="A7:A8"/>
    <mergeCell ref="B7:B8"/>
    <mergeCell ref="C7:C8"/>
    <mergeCell ref="D7:D8"/>
    <mergeCell ref="E7:E8"/>
    <mergeCell ref="G7:G8"/>
    <mergeCell ref="H7:H8"/>
    <mergeCell ref="I7:I8"/>
    <mergeCell ref="J7:J8"/>
    <mergeCell ref="K7:K8"/>
    <mergeCell ref="Q7:Q8"/>
    <mergeCell ref="A37:I37"/>
    <mergeCell ref="A38:H38"/>
    <mergeCell ref="L7:L8"/>
    <mergeCell ref="M7:M8"/>
    <mergeCell ref="N7:O7"/>
    <mergeCell ref="P7:P8"/>
    <mergeCell ref="F7:F8"/>
  </mergeCells>
  <phoneticPr fontId="3" type="noConversion"/>
  <printOptions horizontalCentered="1"/>
  <pageMargins left="0.70866141732283472" right="0.78740157480314965" top="0.6692913385826772" bottom="0.86614173228346458" header="0.27559055118110237" footer="0.39370078740157483"/>
  <pageSetup paperSize="9" scale="54" firstPageNumber="109" orientation="landscape" useFirstPageNumber="1" r:id="rId1"/>
  <headerFooter alignWithMargins="0">
    <oddFooter>&amp;L&amp;"Arial,Kurzíva"Zastupitelstvo Olomouckého kraje 18-12-2015
5. - Rozpočet Olomouckého kraje 2016 - návrh rozpočtu
Příloha č 5a): Financování rozpracovaných investičních akcí&amp;R&amp;"Arial,Kurzíva"&amp;12Strana &amp;P (celkem 154)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 enableFormatConditionsCalculation="0">
    <tabColor theme="2" tint="-0.499984740745262"/>
    <pageSetUpPr fitToPage="1"/>
  </sheetPr>
  <dimension ref="A1:S190"/>
  <sheetViews>
    <sheetView tabSelected="1" zoomScale="70" zoomScaleNormal="70" workbookViewId="0">
      <selection activeCell="F23" sqref="F23"/>
    </sheetView>
  </sheetViews>
  <sheetFormatPr defaultColWidth="9.140625" defaultRowHeight="12.75" outlineLevelCol="1" x14ac:dyDescent="0.2"/>
  <cols>
    <col min="1" max="2" width="4.5703125" style="1" customWidth="1"/>
    <col min="3" max="3" width="12.5703125" style="1" hidden="1" customWidth="1" outlineLevel="1"/>
    <col min="4" max="5" width="5.42578125" style="1" hidden="1" customWidth="1" outlineLevel="1"/>
    <col min="6" max="6" width="6.7109375" style="1" customWidth="1" collapsed="1"/>
    <col min="7" max="7" width="8.85546875" style="1" customWidth="1"/>
    <col min="8" max="8" width="52.85546875" style="1" bestFit="1" customWidth="1"/>
    <col min="9" max="9" width="47" style="9" customWidth="1"/>
    <col min="10" max="10" width="11.140625" style="7" customWidth="1"/>
    <col min="11" max="11" width="11.140625" style="1" customWidth="1"/>
    <col min="12" max="12" width="14.28515625" style="1" customWidth="1"/>
    <col min="13" max="13" width="12.85546875" style="1" customWidth="1"/>
    <col min="14" max="14" width="12.7109375" style="1" customWidth="1"/>
    <col min="15" max="15" width="13.42578125" style="1" customWidth="1"/>
    <col min="16" max="16" width="11.42578125" style="1" customWidth="1"/>
    <col min="17" max="17" width="14.7109375" style="1" customWidth="1"/>
    <col min="18" max="18" width="12.85546875" style="1" customWidth="1"/>
    <col min="19" max="19" width="17.7109375" style="441" customWidth="1"/>
    <col min="20" max="16384" width="9.140625" style="1"/>
  </cols>
  <sheetData>
    <row r="1" spans="1:19" s="51" customFormat="1" ht="18" x14ac:dyDescent="0.25">
      <c r="A1" s="139" t="s">
        <v>207</v>
      </c>
      <c r="B1" s="139"/>
      <c r="C1" s="139"/>
      <c r="D1" s="139"/>
      <c r="E1" s="139"/>
      <c r="F1" s="139"/>
      <c r="G1" s="156"/>
      <c r="H1" s="157"/>
      <c r="I1" s="156"/>
      <c r="J1" s="159"/>
      <c r="K1" s="159"/>
      <c r="L1" s="160"/>
      <c r="M1" s="156"/>
      <c r="N1" s="156"/>
      <c r="O1" s="156"/>
      <c r="P1" s="156"/>
      <c r="Q1" s="156"/>
      <c r="R1" s="156"/>
      <c r="S1" s="439"/>
    </row>
    <row r="2" spans="1:19" s="51" customFormat="1" ht="15.75" x14ac:dyDescent="0.25">
      <c r="A2" s="146" t="s">
        <v>320</v>
      </c>
      <c r="B2" s="146"/>
      <c r="C2" s="146"/>
      <c r="D2" s="146"/>
      <c r="E2" s="146"/>
      <c r="F2" s="146" t="s">
        <v>11</v>
      </c>
      <c r="G2" s="146"/>
      <c r="I2" s="154" t="s">
        <v>12</v>
      </c>
      <c r="J2" s="146"/>
      <c r="K2" s="146"/>
      <c r="L2" s="161"/>
      <c r="M2" s="146"/>
      <c r="N2" s="146"/>
      <c r="O2" s="166"/>
      <c r="P2" s="146"/>
      <c r="Q2" s="146"/>
      <c r="R2" s="146"/>
      <c r="S2" s="439"/>
    </row>
    <row r="3" spans="1:19" s="51" customFormat="1" ht="14.25" customHeight="1" x14ac:dyDescent="0.2">
      <c r="A3" s="146"/>
      <c r="B3" s="146"/>
      <c r="C3" s="146"/>
      <c r="D3" s="146"/>
      <c r="E3" s="146"/>
      <c r="F3" s="146" t="s">
        <v>13</v>
      </c>
      <c r="G3" s="146"/>
      <c r="I3" s="146"/>
      <c r="J3" s="146"/>
      <c r="K3" s="146"/>
      <c r="L3" s="161"/>
      <c r="M3" s="146"/>
      <c r="N3" s="146"/>
      <c r="O3" s="146"/>
      <c r="P3" s="146"/>
      <c r="Q3" s="146"/>
      <c r="R3" s="146"/>
      <c r="S3" s="439"/>
    </row>
    <row r="4" spans="1:19" s="51" customFormat="1" ht="21" customHeight="1" thickBot="1" x14ac:dyDescent="0.25">
      <c r="A4" s="156"/>
      <c r="B4" s="156"/>
      <c r="C4" s="156"/>
      <c r="D4" s="156"/>
      <c r="E4" s="156"/>
      <c r="F4" s="156"/>
      <c r="G4" s="156"/>
      <c r="H4" s="157"/>
      <c r="I4" s="156"/>
      <c r="J4" s="159"/>
      <c r="K4" s="159"/>
      <c r="L4" s="160"/>
      <c r="M4" s="156"/>
      <c r="N4" s="156"/>
      <c r="O4" s="156"/>
      <c r="P4" s="156"/>
      <c r="Q4" s="156"/>
      <c r="R4" s="167" t="s">
        <v>14</v>
      </c>
      <c r="S4" s="439"/>
    </row>
    <row r="5" spans="1:19" s="51" customFormat="1" ht="25.5" customHeight="1" thickBot="1" x14ac:dyDescent="0.25">
      <c r="A5" s="1020" t="s">
        <v>52</v>
      </c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60"/>
      <c r="S5" s="440"/>
    </row>
    <row r="6" spans="1:19" s="381" customFormat="1" ht="25.5" customHeight="1" thickBot="1" x14ac:dyDescent="0.25">
      <c r="A6" s="1020" t="s">
        <v>240</v>
      </c>
      <c r="B6" s="1021"/>
      <c r="C6" s="1021"/>
      <c r="D6" s="1021"/>
      <c r="E6" s="1021"/>
      <c r="F6" s="1021"/>
      <c r="G6" s="1021"/>
      <c r="H6" s="1021"/>
      <c r="I6" s="1021"/>
      <c r="J6" s="515"/>
      <c r="K6" s="515"/>
      <c r="L6" s="515"/>
      <c r="M6" s="515"/>
      <c r="N6" s="515"/>
      <c r="O6" s="515"/>
      <c r="P6" s="515"/>
      <c r="Q6" s="515"/>
      <c r="R6" s="516"/>
      <c r="S6" s="440"/>
    </row>
    <row r="7" spans="1:19" s="51" customFormat="1" ht="30" customHeight="1" thickBot="1" x14ac:dyDescent="0.25">
      <c r="A7" s="974" t="s">
        <v>48</v>
      </c>
      <c r="B7" s="975" t="s">
        <v>55</v>
      </c>
      <c r="C7" s="960" t="s">
        <v>5</v>
      </c>
      <c r="D7" s="960" t="s">
        <v>4</v>
      </c>
      <c r="E7" s="960" t="s">
        <v>6</v>
      </c>
      <c r="F7" s="941" t="s">
        <v>180</v>
      </c>
      <c r="G7" s="974" t="s">
        <v>45</v>
      </c>
      <c r="H7" s="955" t="s">
        <v>58</v>
      </c>
      <c r="I7" s="970" t="s">
        <v>57</v>
      </c>
      <c r="J7" s="973" t="s">
        <v>19</v>
      </c>
      <c r="K7" s="971" t="s">
        <v>20</v>
      </c>
      <c r="L7" s="962" t="s">
        <v>21</v>
      </c>
      <c r="M7" s="967" t="s">
        <v>22</v>
      </c>
      <c r="N7" s="961" t="s">
        <v>242</v>
      </c>
      <c r="O7" s="963" t="s">
        <v>185</v>
      </c>
      <c r="P7" s="963"/>
      <c r="Q7" s="963"/>
      <c r="R7" s="954" t="s">
        <v>243</v>
      </c>
      <c r="S7" s="911" t="s">
        <v>138</v>
      </c>
    </row>
    <row r="8" spans="1:19" s="51" customFormat="1" ht="58.5" customHeight="1" thickBot="1" x14ac:dyDescent="0.25">
      <c r="A8" s="974"/>
      <c r="B8" s="1033"/>
      <c r="C8" s="983"/>
      <c r="D8" s="983"/>
      <c r="E8" s="983"/>
      <c r="F8" s="942"/>
      <c r="G8" s="974"/>
      <c r="H8" s="955"/>
      <c r="I8" s="970"/>
      <c r="J8" s="990"/>
      <c r="K8" s="1001"/>
      <c r="L8" s="1003"/>
      <c r="M8" s="967"/>
      <c r="N8" s="967"/>
      <c r="O8" s="130" t="s">
        <v>23</v>
      </c>
      <c r="P8" s="329" t="s">
        <v>53</v>
      </c>
      <c r="Q8" s="130" t="s">
        <v>54</v>
      </c>
      <c r="R8" s="955"/>
      <c r="S8" s="1006"/>
    </row>
    <row r="9" spans="1:19" ht="51" customHeight="1" x14ac:dyDescent="0.2">
      <c r="A9" s="769">
        <v>1</v>
      </c>
      <c r="B9" s="780" t="s">
        <v>104</v>
      </c>
      <c r="C9" s="65" t="s">
        <v>117</v>
      </c>
      <c r="D9" s="65" t="s">
        <v>110</v>
      </c>
      <c r="E9" s="65">
        <v>6130</v>
      </c>
      <c r="F9" s="65">
        <v>61</v>
      </c>
      <c r="G9" s="66" t="s">
        <v>104</v>
      </c>
      <c r="H9" s="781" t="s">
        <v>118</v>
      </c>
      <c r="I9" s="782" t="s">
        <v>119</v>
      </c>
      <c r="J9" s="783" t="s">
        <v>104</v>
      </c>
      <c r="K9" s="784" t="s">
        <v>120</v>
      </c>
      <c r="L9" s="85">
        <v>2000</v>
      </c>
      <c r="M9" s="866">
        <v>2016</v>
      </c>
      <c r="N9" s="867">
        <v>0</v>
      </c>
      <c r="O9" s="868">
        <f>P9+Q9</f>
        <v>2000</v>
      </c>
      <c r="P9" s="869"/>
      <c r="Q9" s="870">
        <v>2000</v>
      </c>
      <c r="R9" s="85">
        <f>L9-N9-O9</f>
        <v>0</v>
      </c>
      <c r="S9" s="871"/>
    </row>
    <row r="10" spans="1:19" ht="51" customHeight="1" x14ac:dyDescent="0.2">
      <c r="A10" s="5">
        <v>2</v>
      </c>
      <c r="B10" s="3" t="s">
        <v>101</v>
      </c>
      <c r="C10" s="3">
        <v>60004100040</v>
      </c>
      <c r="D10" s="3">
        <v>2212</v>
      </c>
      <c r="E10" s="3">
        <v>6130</v>
      </c>
      <c r="F10" s="3">
        <v>61</v>
      </c>
      <c r="G10" s="289" t="s">
        <v>133</v>
      </c>
      <c r="H10" s="858" t="s">
        <v>136</v>
      </c>
      <c r="I10" s="859" t="s">
        <v>134</v>
      </c>
      <c r="J10" s="860"/>
      <c r="K10" s="861" t="s">
        <v>135</v>
      </c>
      <c r="L10" s="236">
        <v>3100</v>
      </c>
      <c r="M10" s="862" t="s">
        <v>361</v>
      </c>
      <c r="N10" s="663">
        <v>0</v>
      </c>
      <c r="O10" s="863">
        <f>P10+Q10</f>
        <v>3100</v>
      </c>
      <c r="P10" s="864"/>
      <c r="Q10" s="864">
        <v>3100</v>
      </c>
      <c r="R10" s="236">
        <f>L10-N10-O10</f>
        <v>0</v>
      </c>
      <c r="S10" s="865"/>
    </row>
    <row r="11" spans="1:19" ht="51" customHeight="1" thickBot="1" x14ac:dyDescent="0.25">
      <c r="A11" s="785">
        <v>3</v>
      </c>
      <c r="B11" s="529" t="s">
        <v>101</v>
      </c>
      <c r="C11" s="529">
        <v>6000100677</v>
      </c>
      <c r="D11" s="529">
        <v>2212</v>
      </c>
      <c r="E11" s="529">
        <v>6121</v>
      </c>
      <c r="F11" s="529">
        <v>61</v>
      </c>
      <c r="G11" s="786" t="s">
        <v>352</v>
      </c>
      <c r="H11" s="787" t="s">
        <v>353</v>
      </c>
      <c r="I11" s="788" t="s">
        <v>134</v>
      </c>
      <c r="J11" s="872"/>
      <c r="K11" s="873" t="s">
        <v>143</v>
      </c>
      <c r="L11" s="789">
        <v>42013</v>
      </c>
      <c r="M11" s="874" t="s">
        <v>190</v>
      </c>
      <c r="N11" s="789">
        <v>37902</v>
      </c>
      <c r="O11" s="875">
        <f>P11+Q11</f>
        <v>4111</v>
      </c>
      <c r="P11" s="876"/>
      <c r="Q11" s="876">
        <v>4111</v>
      </c>
      <c r="R11" s="789">
        <f>L11-N11-O11</f>
        <v>0</v>
      </c>
      <c r="S11" s="877"/>
    </row>
    <row r="12" spans="1:19" s="4" customFormat="1" ht="32.25" customHeight="1" thickBot="1" x14ac:dyDescent="0.25">
      <c r="A12" s="1061" t="s">
        <v>241</v>
      </c>
      <c r="B12" s="1062"/>
      <c r="C12" s="1062"/>
      <c r="D12" s="1062"/>
      <c r="E12" s="1062"/>
      <c r="F12" s="1062"/>
      <c r="G12" s="1062"/>
      <c r="H12" s="1062"/>
      <c r="I12" s="1062"/>
      <c r="J12" s="239"/>
      <c r="K12" s="238"/>
      <c r="L12" s="240">
        <f>SUM(L9:L11)</f>
        <v>47113</v>
      </c>
      <c r="M12" s="240"/>
      <c r="N12" s="241">
        <f t="shared" ref="N12:R12" si="0">SUM(N9:N10)</f>
        <v>0</v>
      </c>
      <c r="O12" s="134">
        <f>SUM(O9:O11)</f>
        <v>9211</v>
      </c>
      <c r="P12" s="512">
        <f t="shared" si="0"/>
        <v>0</v>
      </c>
      <c r="Q12" s="240">
        <f>SUM(Q9:Q11)</f>
        <v>9211</v>
      </c>
      <c r="R12" s="88">
        <f t="shared" si="0"/>
        <v>0</v>
      </c>
      <c r="S12" s="59"/>
    </row>
    <row r="13" spans="1:19" x14ac:dyDescent="0.2">
      <c r="G13" s="90"/>
      <c r="H13" s="91"/>
      <c r="I13" s="8"/>
      <c r="J13" s="6"/>
      <c r="K13" s="2"/>
      <c r="L13" s="2"/>
    </row>
    <row r="14" spans="1:19" x14ac:dyDescent="0.2">
      <c r="G14" s="90"/>
      <c r="H14" s="91"/>
      <c r="I14" s="8"/>
      <c r="J14" s="6"/>
      <c r="K14" s="2"/>
      <c r="L14" s="243"/>
      <c r="N14" s="242"/>
    </row>
    <row r="15" spans="1:19" ht="15" x14ac:dyDescent="0.2">
      <c r="C15" s="419"/>
      <c r="D15" s="419"/>
      <c r="E15" s="419"/>
      <c r="F15" s="607"/>
      <c r="G15" s="442"/>
      <c r="H15" s="443"/>
      <c r="I15" s="444"/>
      <c r="J15" s="1059"/>
      <c r="K15" s="1059"/>
      <c r="L15" s="243"/>
      <c r="N15" s="242"/>
    </row>
    <row r="16" spans="1:19" x14ac:dyDescent="0.2">
      <c r="G16" s="90"/>
      <c r="H16" s="91"/>
      <c r="I16" s="8"/>
      <c r="J16" s="6"/>
      <c r="K16" s="2"/>
      <c r="L16" s="2"/>
    </row>
    <row r="17" spans="7:12" x14ac:dyDescent="0.2">
      <c r="G17" s="90"/>
      <c r="H17" s="91"/>
      <c r="I17" s="56"/>
      <c r="J17" s="6"/>
      <c r="K17" s="2"/>
      <c r="L17" s="2"/>
    </row>
    <row r="18" spans="7:12" x14ac:dyDescent="0.2">
      <c r="G18" s="89"/>
      <c r="H18" s="91"/>
      <c r="I18" s="57"/>
      <c r="J18" s="6"/>
      <c r="K18" s="2"/>
      <c r="L18" s="2"/>
    </row>
    <row r="19" spans="7:12" x14ac:dyDescent="0.2">
      <c r="G19" s="89"/>
      <c r="H19" s="91"/>
      <c r="I19" s="56"/>
      <c r="J19" s="6"/>
      <c r="K19" s="2"/>
      <c r="L19" s="2"/>
    </row>
    <row r="20" spans="7:12" x14ac:dyDescent="0.2">
      <c r="G20" s="92"/>
      <c r="H20" s="93"/>
      <c r="I20" s="57"/>
      <c r="J20" s="6"/>
      <c r="K20" s="2"/>
      <c r="L20" s="2"/>
    </row>
    <row r="21" spans="7:12" x14ac:dyDescent="0.2">
      <c r="G21" s="89"/>
      <c r="H21" s="91"/>
      <c r="I21" s="57"/>
      <c r="J21" s="6"/>
      <c r="K21" s="2"/>
      <c r="L21" s="2"/>
    </row>
    <row r="22" spans="7:12" x14ac:dyDescent="0.2">
      <c r="G22" s="90"/>
      <c r="H22" s="91"/>
      <c r="I22" s="58"/>
      <c r="J22" s="6"/>
      <c r="K22" s="2"/>
      <c r="L22" s="2"/>
    </row>
    <row r="23" spans="7:12" x14ac:dyDescent="0.2">
      <c r="G23" s="90"/>
      <c r="H23" s="91"/>
      <c r="I23" s="59"/>
      <c r="J23" s="6"/>
      <c r="K23" s="2"/>
      <c r="L23" s="2"/>
    </row>
    <row r="24" spans="7:12" x14ac:dyDescent="0.2">
      <c r="G24" s="90"/>
      <c r="H24" s="91"/>
      <c r="I24" s="8"/>
      <c r="J24" s="6"/>
      <c r="K24" s="2"/>
      <c r="L24" s="2"/>
    </row>
    <row r="25" spans="7:12" x14ac:dyDescent="0.2">
      <c r="G25" s="90"/>
      <c r="H25" s="91"/>
      <c r="I25" s="8"/>
      <c r="J25" s="6"/>
      <c r="K25" s="2"/>
      <c r="L25" s="2"/>
    </row>
    <row r="26" spans="7:12" x14ac:dyDescent="0.2">
      <c r="G26" s="90"/>
      <c r="H26" s="91"/>
      <c r="I26" s="8"/>
      <c r="J26" s="6"/>
      <c r="K26" s="2"/>
      <c r="L26" s="2"/>
    </row>
    <row r="27" spans="7:12" x14ac:dyDescent="0.2">
      <c r="G27" s="90"/>
      <c r="H27" s="91"/>
      <c r="I27" s="8"/>
      <c r="J27" s="6"/>
      <c r="K27" s="2"/>
      <c r="L27" s="2"/>
    </row>
    <row r="28" spans="7:12" x14ac:dyDescent="0.2">
      <c r="G28" s="90"/>
      <c r="H28" s="91"/>
      <c r="I28" s="8"/>
      <c r="J28" s="6"/>
      <c r="K28" s="2"/>
      <c r="L28" s="2"/>
    </row>
    <row r="29" spans="7:12" x14ac:dyDescent="0.2">
      <c r="G29" s="90"/>
      <c r="H29" s="91"/>
      <c r="I29" s="8"/>
      <c r="J29" s="6"/>
      <c r="K29" s="2"/>
      <c r="L29" s="2"/>
    </row>
    <row r="30" spans="7:12" x14ac:dyDescent="0.2">
      <c r="G30" s="90"/>
      <c r="H30" s="91"/>
      <c r="I30" s="8"/>
      <c r="J30" s="6"/>
      <c r="K30" s="2"/>
      <c r="L30" s="2"/>
    </row>
    <row r="31" spans="7:12" x14ac:dyDescent="0.2">
      <c r="G31" s="90"/>
      <c r="H31" s="91"/>
      <c r="I31" s="8"/>
      <c r="J31" s="6"/>
      <c r="K31" s="2"/>
      <c r="L31" s="2"/>
    </row>
    <row r="32" spans="7:12" x14ac:dyDescent="0.2">
      <c r="G32" s="90"/>
      <c r="H32" s="91"/>
      <c r="I32" s="8"/>
      <c r="J32" s="6"/>
      <c r="K32" s="2"/>
      <c r="L32" s="2"/>
    </row>
    <row r="33" spans="7:12" x14ac:dyDescent="0.2">
      <c r="G33" s="90"/>
      <c r="H33" s="91"/>
      <c r="I33" s="8"/>
      <c r="J33" s="6"/>
      <c r="K33" s="2"/>
      <c r="L33" s="2"/>
    </row>
    <row r="34" spans="7:12" x14ac:dyDescent="0.2">
      <c r="G34" s="90"/>
      <c r="H34" s="91"/>
      <c r="I34" s="8"/>
      <c r="J34" s="6"/>
      <c r="K34" s="2"/>
      <c r="L34" s="2"/>
    </row>
    <row r="35" spans="7:12" x14ac:dyDescent="0.2">
      <c r="H35" s="2"/>
      <c r="I35" s="8"/>
      <c r="J35" s="6"/>
      <c r="K35" s="2"/>
      <c r="L35" s="2"/>
    </row>
    <row r="36" spans="7:12" x14ac:dyDescent="0.2">
      <c r="H36" s="2"/>
      <c r="I36" s="8"/>
      <c r="J36" s="6"/>
      <c r="K36" s="2"/>
      <c r="L36" s="2"/>
    </row>
    <row r="37" spans="7:12" x14ac:dyDescent="0.2">
      <c r="H37" s="2"/>
      <c r="I37" s="8"/>
      <c r="J37" s="6"/>
      <c r="K37" s="2"/>
      <c r="L37" s="2"/>
    </row>
    <row r="38" spans="7:12" x14ac:dyDescent="0.2">
      <c r="H38" s="2"/>
      <c r="I38" s="8"/>
      <c r="J38" s="6"/>
      <c r="K38" s="2"/>
      <c r="L38" s="2"/>
    </row>
    <row r="39" spans="7:12" x14ac:dyDescent="0.2">
      <c r="H39" s="2"/>
      <c r="I39" s="8"/>
      <c r="J39" s="6"/>
      <c r="K39" s="2"/>
      <c r="L39" s="2"/>
    </row>
    <row r="40" spans="7:12" x14ac:dyDescent="0.2">
      <c r="H40" s="2"/>
      <c r="I40" s="8"/>
      <c r="J40" s="6"/>
      <c r="K40" s="2"/>
      <c r="L40" s="2"/>
    </row>
    <row r="41" spans="7:12" x14ac:dyDescent="0.2">
      <c r="H41" s="2"/>
      <c r="I41" s="8"/>
      <c r="J41" s="6"/>
      <c r="K41" s="2"/>
      <c r="L41" s="2"/>
    </row>
    <row r="42" spans="7:12" x14ac:dyDescent="0.2">
      <c r="H42" s="2"/>
      <c r="I42" s="8"/>
      <c r="J42" s="6"/>
      <c r="K42" s="2"/>
      <c r="L42" s="2"/>
    </row>
    <row r="43" spans="7:12" x14ac:dyDescent="0.2">
      <c r="H43" s="2"/>
      <c r="I43" s="8"/>
      <c r="J43" s="6"/>
      <c r="K43" s="2"/>
      <c r="L43" s="2"/>
    </row>
    <row r="44" spans="7:12" x14ac:dyDescent="0.2">
      <c r="H44" s="2"/>
      <c r="I44" s="8"/>
      <c r="J44" s="6"/>
      <c r="K44" s="2"/>
      <c r="L44" s="2"/>
    </row>
    <row r="45" spans="7:12" x14ac:dyDescent="0.2">
      <c r="H45" s="2"/>
      <c r="I45" s="8"/>
      <c r="J45" s="6"/>
      <c r="K45" s="2"/>
      <c r="L45" s="2"/>
    </row>
    <row r="46" spans="7:12" x14ac:dyDescent="0.2">
      <c r="H46" s="2"/>
      <c r="I46" s="8"/>
      <c r="J46" s="6"/>
      <c r="K46" s="2"/>
      <c r="L46" s="2"/>
    </row>
    <row r="47" spans="7:12" x14ac:dyDescent="0.2">
      <c r="H47" s="2"/>
      <c r="I47" s="8"/>
      <c r="J47" s="6"/>
      <c r="K47" s="2"/>
      <c r="L47" s="2"/>
    </row>
    <row r="48" spans="7:12" x14ac:dyDescent="0.2">
      <c r="H48" s="2"/>
      <c r="I48" s="8"/>
      <c r="J48" s="6"/>
      <c r="K48" s="2"/>
      <c r="L48" s="2"/>
    </row>
    <row r="49" spans="8:12" x14ac:dyDescent="0.2">
      <c r="H49" s="2"/>
      <c r="I49" s="8"/>
      <c r="J49" s="6"/>
      <c r="K49" s="2"/>
      <c r="L49" s="2"/>
    </row>
    <row r="50" spans="8:12" x14ac:dyDescent="0.2">
      <c r="H50" s="2"/>
      <c r="I50" s="8"/>
      <c r="J50" s="6"/>
      <c r="K50" s="2"/>
      <c r="L50" s="2"/>
    </row>
    <row r="51" spans="8:12" x14ac:dyDescent="0.2">
      <c r="H51" s="2"/>
      <c r="I51" s="8"/>
      <c r="J51" s="6"/>
      <c r="K51" s="2"/>
      <c r="L51" s="2"/>
    </row>
    <row r="52" spans="8:12" x14ac:dyDescent="0.2">
      <c r="H52" s="2"/>
      <c r="I52" s="8"/>
      <c r="J52" s="6"/>
      <c r="K52" s="2"/>
      <c r="L52" s="2"/>
    </row>
    <row r="53" spans="8:12" x14ac:dyDescent="0.2">
      <c r="H53" s="2"/>
      <c r="I53" s="8"/>
      <c r="J53" s="6"/>
      <c r="K53" s="2"/>
      <c r="L53" s="2"/>
    </row>
    <row r="54" spans="8:12" x14ac:dyDescent="0.2">
      <c r="H54" s="2"/>
      <c r="I54" s="8"/>
      <c r="J54" s="6"/>
      <c r="K54" s="2"/>
      <c r="L54" s="2"/>
    </row>
    <row r="55" spans="8:12" x14ac:dyDescent="0.2">
      <c r="H55" s="2"/>
      <c r="I55" s="8"/>
      <c r="J55" s="6"/>
      <c r="K55" s="2"/>
      <c r="L55" s="2"/>
    </row>
    <row r="56" spans="8:12" x14ac:dyDescent="0.2">
      <c r="H56" s="2"/>
      <c r="I56" s="8"/>
      <c r="J56" s="6"/>
      <c r="K56" s="2"/>
      <c r="L56" s="2"/>
    </row>
    <row r="57" spans="8:12" x14ac:dyDescent="0.2">
      <c r="H57" s="2"/>
      <c r="I57" s="8"/>
      <c r="J57" s="6"/>
      <c r="K57" s="2"/>
      <c r="L57" s="2"/>
    </row>
    <row r="58" spans="8:12" x14ac:dyDescent="0.2">
      <c r="H58" s="2"/>
      <c r="I58" s="8"/>
      <c r="J58" s="6"/>
      <c r="K58" s="2"/>
      <c r="L58" s="2"/>
    </row>
    <row r="59" spans="8:12" x14ac:dyDescent="0.2">
      <c r="H59" s="2"/>
      <c r="I59" s="8"/>
      <c r="J59" s="6"/>
      <c r="K59" s="2"/>
      <c r="L59" s="2"/>
    </row>
    <row r="60" spans="8:12" x14ac:dyDescent="0.2">
      <c r="H60" s="2"/>
      <c r="I60" s="8"/>
      <c r="J60" s="6"/>
      <c r="K60" s="2"/>
      <c r="L60" s="2"/>
    </row>
    <row r="61" spans="8:12" x14ac:dyDescent="0.2">
      <c r="H61" s="2"/>
      <c r="I61" s="8"/>
      <c r="J61" s="6"/>
      <c r="K61" s="2"/>
      <c r="L61" s="2"/>
    </row>
    <row r="62" spans="8:12" x14ac:dyDescent="0.2">
      <c r="H62" s="2"/>
      <c r="I62" s="8"/>
      <c r="J62" s="6"/>
      <c r="K62" s="2"/>
      <c r="L62" s="2"/>
    </row>
    <row r="63" spans="8:12" x14ac:dyDescent="0.2">
      <c r="H63" s="2"/>
      <c r="I63" s="8"/>
      <c r="J63" s="6"/>
      <c r="K63" s="2"/>
      <c r="L63" s="2"/>
    </row>
    <row r="64" spans="8:12" x14ac:dyDescent="0.2">
      <c r="H64" s="2"/>
      <c r="I64" s="8"/>
      <c r="J64" s="6"/>
      <c r="K64" s="2"/>
      <c r="L64" s="2"/>
    </row>
    <row r="65" spans="8:12" x14ac:dyDescent="0.2">
      <c r="H65" s="2"/>
      <c r="I65" s="8"/>
      <c r="J65" s="6"/>
      <c r="K65" s="2"/>
      <c r="L65" s="2"/>
    </row>
    <row r="66" spans="8:12" x14ac:dyDescent="0.2">
      <c r="H66" s="2"/>
      <c r="I66" s="8"/>
      <c r="J66" s="6"/>
      <c r="K66" s="2"/>
      <c r="L66" s="2"/>
    </row>
    <row r="67" spans="8:12" x14ac:dyDescent="0.2">
      <c r="H67" s="2"/>
      <c r="I67" s="8"/>
      <c r="J67" s="6"/>
      <c r="K67" s="2"/>
      <c r="L67" s="2"/>
    </row>
    <row r="68" spans="8:12" x14ac:dyDescent="0.2">
      <c r="H68" s="2"/>
      <c r="I68" s="8"/>
      <c r="J68" s="6"/>
      <c r="K68" s="2"/>
      <c r="L68" s="2"/>
    </row>
    <row r="69" spans="8:12" x14ac:dyDescent="0.2">
      <c r="H69" s="2"/>
      <c r="I69" s="8"/>
      <c r="J69" s="6"/>
      <c r="K69" s="2"/>
      <c r="L69" s="2"/>
    </row>
    <row r="70" spans="8:12" x14ac:dyDescent="0.2">
      <c r="H70" s="2"/>
      <c r="I70" s="8"/>
      <c r="J70" s="6"/>
      <c r="K70" s="2"/>
      <c r="L70" s="2"/>
    </row>
    <row r="71" spans="8:12" x14ac:dyDescent="0.2">
      <c r="H71" s="2"/>
      <c r="I71" s="8"/>
      <c r="J71" s="6"/>
      <c r="K71" s="2"/>
      <c r="L71" s="2"/>
    </row>
    <row r="72" spans="8:12" x14ac:dyDescent="0.2">
      <c r="H72" s="2"/>
      <c r="I72" s="8"/>
      <c r="J72" s="6"/>
      <c r="K72" s="2"/>
      <c r="L72" s="2"/>
    </row>
    <row r="73" spans="8:12" x14ac:dyDescent="0.2">
      <c r="H73" s="2"/>
      <c r="I73" s="8"/>
      <c r="J73" s="6"/>
      <c r="K73" s="2"/>
      <c r="L73" s="2"/>
    </row>
    <row r="74" spans="8:12" x14ac:dyDescent="0.2">
      <c r="H74" s="2"/>
      <c r="I74" s="8"/>
      <c r="J74" s="6"/>
      <c r="K74" s="2"/>
      <c r="L74" s="2"/>
    </row>
    <row r="75" spans="8:12" x14ac:dyDescent="0.2">
      <c r="H75" s="2"/>
      <c r="I75" s="8"/>
      <c r="J75" s="6"/>
      <c r="K75" s="2"/>
      <c r="L75" s="2"/>
    </row>
    <row r="76" spans="8:12" x14ac:dyDescent="0.2">
      <c r="H76" s="2"/>
      <c r="I76" s="8"/>
      <c r="J76" s="6"/>
      <c r="K76" s="2"/>
      <c r="L76" s="2"/>
    </row>
    <row r="77" spans="8:12" x14ac:dyDescent="0.2">
      <c r="H77" s="2"/>
      <c r="I77" s="8"/>
      <c r="J77" s="6"/>
      <c r="K77" s="2"/>
      <c r="L77" s="2"/>
    </row>
    <row r="78" spans="8:12" x14ac:dyDescent="0.2">
      <c r="H78" s="2"/>
      <c r="I78" s="8"/>
      <c r="J78" s="6"/>
      <c r="K78" s="2"/>
      <c r="L78" s="2"/>
    </row>
    <row r="79" spans="8:12" x14ac:dyDescent="0.2">
      <c r="H79" s="2"/>
      <c r="I79" s="8"/>
      <c r="J79" s="6"/>
      <c r="K79" s="2"/>
      <c r="L79" s="2"/>
    </row>
    <row r="80" spans="8:12" x14ac:dyDescent="0.2">
      <c r="H80" s="2"/>
      <c r="I80" s="8"/>
      <c r="J80" s="6"/>
      <c r="K80" s="2"/>
      <c r="L80" s="2"/>
    </row>
    <row r="81" spans="8:12" x14ac:dyDescent="0.2">
      <c r="H81" s="2"/>
      <c r="I81" s="8"/>
      <c r="J81" s="6"/>
      <c r="K81" s="2"/>
      <c r="L81" s="2"/>
    </row>
    <row r="82" spans="8:12" x14ac:dyDescent="0.2">
      <c r="H82" s="2"/>
      <c r="I82" s="8"/>
      <c r="J82" s="6"/>
      <c r="K82" s="2"/>
      <c r="L82" s="2"/>
    </row>
    <row r="83" spans="8:12" x14ac:dyDescent="0.2">
      <c r="H83" s="2"/>
      <c r="I83" s="8"/>
      <c r="J83" s="6"/>
      <c r="K83" s="2"/>
      <c r="L83" s="2"/>
    </row>
    <row r="84" spans="8:12" x14ac:dyDescent="0.2">
      <c r="H84" s="2"/>
      <c r="I84" s="8"/>
      <c r="J84" s="6"/>
      <c r="K84" s="2"/>
      <c r="L84" s="2"/>
    </row>
    <row r="85" spans="8:12" x14ac:dyDescent="0.2">
      <c r="H85" s="2"/>
      <c r="I85" s="8"/>
      <c r="J85" s="6"/>
      <c r="K85" s="2"/>
      <c r="L85" s="2"/>
    </row>
    <row r="86" spans="8:12" x14ac:dyDescent="0.2">
      <c r="H86" s="2"/>
      <c r="I86" s="8"/>
      <c r="J86" s="6"/>
      <c r="K86" s="2"/>
      <c r="L86" s="2"/>
    </row>
    <row r="87" spans="8:12" x14ac:dyDescent="0.2">
      <c r="H87" s="2"/>
      <c r="I87" s="8"/>
      <c r="J87" s="6"/>
      <c r="K87" s="2"/>
      <c r="L87" s="2"/>
    </row>
    <row r="88" spans="8:12" x14ac:dyDescent="0.2">
      <c r="H88" s="2"/>
      <c r="I88" s="8"/>
      <c r="J88" s="6"/>
      <c r="K88" s="2"/>
      <c r="L88" s="2"/>
    </row>
    <row r="89" spans="8:12" x14ac:dyDescent="0.2">
      <c r="H89" s="2"/>
      <c r="I89" s="8"/>
      <c r="J89" s="6"/>
      <c r="K89" s="2"/>
      <c r="L89" s="2"/>
    </row>
    <row r="90" spans="8:12" x14ac:dyDescent="0.2">
      <c r="H90" s="2"/>
      <c r="I90" s="8"/>
      <c r="J90" s="6"/>
      <c r="K90" s="2"/>
      <c r="L90" s="2"/>
    </row>
    <row r="91" spans="8:12" x14ac:dyDescent="0.2">
      <c r="H91" s="2"/>
      <c r="I91" s="8"/>
      <c r="J91" s="6"/>
      <c r="K91" s="2"/>
      <c r="L91" s="2"/>
    </row>
    <row r="92" spans="8:12" x14ac:dyDescent="0.2">
      <c r="H92" s="2"/>
      <c r="I92" s="8"/>
      <c r="J92" s="6"/>
      <c r="K92" s="2"/>
      <c r="L92" s="2"/>
    </row>
    <row r="93" spans="8:12" x14ac:dyDescent="0.2">
      <c r="H93" s="2"/>
      <c r="I93" s="8"/>
      <c r="J93" s="6"/>
      <c r="K93" s="2"/>
      <c r="L93" s="2"/>
    </row>
    <row r="94" spans="8:12" x14ac:dyDescent="0.2">
      <c r="H94" s="2"/>
      <c r="I94" s="8"/>
      <c r="J94" s="6"/>
      <c r="K94" s="2"/>
      <c r="L94" s="2"/>
    </row>
    <row r="95" spans="8:12" x14ac:dyDescent="0.2">
      <c r="H95" s="2"/>
      <c r="I95" s="8"/>
      <c r="J95" s="6"/>
      <c r="K95" s="2"/>
      <c r="L95" s="2"/>
    </row>
    <row r="96" spans="8:12" x14ac:dyDescent="0.2">
      <c r="H96" s="2"/>
      <c r="I96" s="8"/>
      <c r="J96" s="6"/>
      <c r="K96" s="2"/>
      <c r="L96" s="2"/>
    </row>
    <row r="97" spans="8:12" x14ac:dyDescent="0.2">
      <c r="H97" s="2"/>
      <c r="I97" s="8"/>
      <c r="J97" s="6"/>
      <c r="K97" s="2"/>
      <c r="L97" s="2"/>
    </row>
    <row r="98" spans="8:12" x14ac:dyDescent="0.2">
      <c r="H98" s="2"/>
      <c r="I98" s="8"/>
      <c r="J98" s="6"/>
      <c r="K98" s="2"/>
      <c r="L98" s="2"/>
    </row>
    <row r="99" spans="8:12" x14ac:dyDescent="0.2">
      <c r="H99" s="2"/>
      <c r="I99" s="8"/>
      <c r="J99" s="6"/>
      <c r="K99" s="2"/>
      <c r="L99" s="2"/>
    </row>
    <row r="100" spans="8:12" x14ac:dyDescent="0.2">
      <c r="H100" s="2"/>
      <c r="I100" s="8"/>
      <c r="J100" s="6"/>
      <c r="K100" s="2"/>
      <c r="L100" s="2"/>
    </row>
    <row r="101" spans="8:12" x14ac:dyDescent="0.2">
      <c r="H101" s="2"/>
      <c r="I101" s="8"/>
      <c r="J101" s="6"/>
      <c r="K101" s="2"/>
      <c r="L101" s="2"/>
    </row>
    <row r="102" spans="8:12" x14ac:dyDescent="0.2">
      <c r="H102" s="2"/>
      <c r="I102" s="8"/>
      <c r="J102" s="6"/>
      <c r="K102" s="2"/>
      <c r="L102" s="2"/>
    </row>
    <row r="103" spans="8:12" x14ac:dyDescent="0.2">
      <c r="H103" s="2"/>
      <c r="I103" s="8"/>
      <c r="J103" s="6"/>
      <c r="K103" s="2"/>
      <c r="L103" s="2"/>
    </row>
    <row r="104" spans="8:12" x14ac:dyDescent="0.2">
      <c r="H104" s="2"/>
      <c r="I104" s="8"/>
      <c r="J104" s="6"/>
      <c r="K104" s="2"/>
      <c r="L104" s="2"/>
    </row>
    <row r="105" spans="8:12" x14ac:dyDescent="0.2">
      <c r="H105" s="2"/>
      <c r="I105" s="8"/>
      <c r="J105" s="6"/>
      <c r="K105" s="2"/>
      <c r="L105" s="2"/>
    </row>
    <row r="106" spans="8:12" x14ac:dyDescent="0.2">
      <c r="H106" s="2"/>
      <c r="I106" s="8"/>
      <c r="J106" s="6"/>
      <c r="K106" s="2"/>
      <c r="L106" s="2"/>
    </row>
    <row r="107" spans="8:12" x14ac:dyDescent="0.2">
      <c r="H107" s="2"/>
      <c r="I107" s="8"/>
      <c r="J107" s="6"/>
      <c r="K107" s="2"/>
      <c r="L107" s="2"/>
    </row>
    <row r="108" spans="8:12" x14ac:dyDescent="0.2">
      <c r="H108" s="2"/>
      <c r="I108" s="8"/>
      <c r="J108" s="6"/>
      <c r="K108" s="2"/>
      <c r="L108" s="2"/>
    </row>
    <row r="109" spans="8:12" x14ac:dyDescent="0.2">
      <c r="H109" s="2"/>
      <c r="I109" s="8"/>
      <c r="J109" s="6"/>
      <c r="K109" s="2"/>
      <c r="L109" s="2"/>
    </row>
    <row r="110" spans="8:12" x14ac:dyDescent="0.2">
      <c r="H110" s="2"/>
      <c r="I110" s="8"/>
      <c r="J110" s="6"/>
      <c r="K110" s="2"/>
      <c r="L110" s="2"/>
    </row>
    <row r="111" spans="8:12" x14ac:dyDescent="0.2">
      <c r="H111" s="2"/>
      <c r="I111" s="8"/>
      <c r="J111" s="6"/>
      <c r="K111" s="2"/>
      <c r="L111" s="2"/>
    </row>
    <row r="112" spans="8:12" x14ac:dyDescent="0.2">
      <c r="H112" s="2"/>
      <c r="I112" s="8"/>
      <c r="J112" s="6"/>
      <c r="K112" s="2"/>
      <c r="L112" s="2"/>
    </row>
    <row r="113" spans="8:12" x14ac:dyDescent="0.2">
      <c r="H113" s="2"/>
      <c r="I113" s="8"/>
      <c r="J113" s="6"/>
      <c r="K113" s="2"/>
      <c r="L113" s="2"/>
    </row>
    <row r="114" spans="8:12" x14ac:dyDescent="0.2">
      <c r="H114" s="2"/>
      <c r="I114" s="8"/>
      <c r="J114" s="6"/>
      <c r="K114" s="2"/>
      <c r="L114" s="2"/>
    </row>
    <row r="115" spans="8:12" x14ac:dyDescent="0.2">
      <c r="H115" s="2"/>
      <c r="I115" s="8"/>
      <c r="J115" s="6"/>
      <c r="K115" s="2"/>
      <c r="L115" s="2"/>
    </row>
    <row r="116" spans="8:12" x14ac:dyDescent="0.2">
      <c r="H116" s="2"/>
      <c r="I116" s="8"/>
      <c r="J116" s="6"/>
      <c r="K116" s="2"/>
      <c r="L116" s="2"/>
    </row>
    <row r="117" spans="8:12" x14ac:dyDescent="0.2">
      <c r="H117" s="2"/>
      <c r="I117" s="8"/>
      <c r="J117" s="6"/>
      <c r="K117" s="2"/>
      <c r="L117" s="2"/>
    </row>
    <row r="118" spans="8:12" x14ac:dyDescent="0.2">
      <c r="H118" s="2"/>
      <c r="I118" s="8"/>
      <c r="J118" s="6"/>
      <c r="K118" s="2"/>
      <c r="L118" s="2"/>
    </row>
    <row r="119" spans="8:12" x14ac:dyDescent="0.2">
      <c r="H119" s="2"/>
      <c r="I119" s="8"/>
      <c r="J119" s="6"/>
      <c r="K119" s="2"/>
      <c r="L119" s="2"/>
    </row>
    <row r="120" spans="8:12" x14ac:dyDescent="0.2">
      <c r="H120" s="2"/>
      <c r="I120" s="8"/>
      <c r="J120" s="6"/>
      <c r="K120" s="2"/>
      <c r="L120" s="2"/>
    </row>
    <row r="121" spans="8:12" x14ac:dyDescent="0.2">
      <c r="H121" s="2"/>
      <c r="I121" s="8"/>
      <c r="J121" s="6"/>
      <c r="K121" s="2"/>
      <c r="L121" s="2"/>
    </row>
    <row r="122" spans="8:12" x14ac:dyDescent="0.2">
      <c r="H122" s="2"/>
      <c r="I122" s="8"/>
      <c r="J122" s="6"/>
      <c r="K122" s="2"/>
      <c r="L122" s="2"/>
    </row>
    <row r="123" spans="8:12" x14ac:dyDescent="0.2">
      <c r="H123" s="2"/>
      <c r="I123" s="8"/>
      <c r="J123" s="6"/>
      <c r="K123" s="2"/>
      <c r="L123" s="2"/>
    </row>
    <row r="124" spans="8:12" x14ac:dyDescent="0.2">
      <c r="H124" s="2"/>
      <c r="I124" s="8"/>
      <c r="J124" s="6"/>
      <c r="K124" s="2"/>
      <c r="L124" s="2"/>
    </row>
    <row r="125" spans="8:12" x14ac:dyDescent="0.2">
      <c r="H125" s="2"/>
      <c r="I125" s="8"/>
      <c r="J125" s="6"/>
      <c r="K125" s="2"/>
      <c r="L125" s="2"/>
    </row>
    <row r="126" spans="8:12" x14ac:dyDescent="0.2">
      <c r="H126" s="2"/>
      <c r="I126" s="8"/>
      <c r="J126" s="6"/>
      <c r="K126" s="2"/>
      <c r="L126" s="2"/>
    </row>
    <row r="127" spans="8:12" x14ac:dyDescent="0.2">
      <c r="H127" s="2"/>
      <c r="I127" s="8"/>
      <c r="J127" s="6"/>
      <c r="K127" s="2"/>
      <c r="L127" s="2"/>
    </row>
    <row r="128" spans="8:12" x14ac:dyDescent="0.2">
      <c r="H128" s="2"/>
      <c r="I128" s="8"/>
      <c r="J128" s="6"/>
      <c r="K128" s="2"/>
      <c r="L128" s="2"/>
    </row>
    <row r="129" spans="8:12" x14ac:dyDescent="0.2">
      <c r="H129" s="2"/>
      <c r="I129" s="8"/>
      <c r="J129" s="6"/>
      <c r="K129" s="2"/>
      <c r="L129" s="2"/>
    </row>
    <row r="130" spans="8:12" x14ac:dyDescent="0.2">
      <c r="H130" s="2"/>
      <c r="I130" s="8"/>
      <c r="J130" s="6"/>
      <c r="K130" s="2"/>
      <c r="L130" s="2"/>
    </row>
    <row r="131" spans="8:12" x14ac:dyDescent="0.2">
      <c r="H131" s="2"/>
      <c r="I131" s="8"/>
      <c r="J131" s="6"/>
      <c r="K131" s="2"/>
      <c r="L131" s="2"/>
    </row>
    <row r="132" spans="8:12" x14ac:dyDescent="0.2">
      <c r="H132" s="2"/>
      <c r="I132" s="8"/>
      <c r="J132" s="6"/>
      <c r="K132" s="2"/>
      <c r="L132" s="2"/>
    </row>
    <row r="133" spans="8:12" x14ac:dyDescent="0.2">
      <c r="H133" s="2"/>
      <c r="I133" s="8"/>
      <c r="J133" s="6"/>
      <c r="K133" s="2"/>
      <c r="L133" s="2"/>
    </row>
    <row r="134" spans="8:12" x14ac:dyDescent="0.2">
      <c r="H134" s="2"/>
      <c r="I134" s="8"/>
      <c r="J134" s="6"/>
      <c r="K134" s="2"/>
      <c r="L134" s="2"/>
    </row>
    <row r="135" spans="8:12" x14ac:dyDescent="0.2">
      <c r="H135" s="2"/>
      <c r="I135" s="8"/>
      <c r="J135" s="6"/>
      <c r="K135" s="2"/>
      <c r="L135" s="2"/>
    </row>
    <row r="136" spans="8:12" x14ac:dyDescent="0.2">
      <c r="H136" s="2"/>
      <c r="I136" s="8"/>
      <c r="J136" s="6"/>
      <c r="K136" s="2"/>
      <c r="L136" s="2"/>
    </row>
    <row r="137" spans="8:12" x14ac:dyDescent="0.2">
      <c r="H137" s="2"/>
      <c r="I137" s="8"/>
      <c r="J137" s="6"/>
      <c r="K137" s="2"/>
      <c r="L137" s="2"/>
    </row>
    <row r="138" spans="8:12" x14ac:dyDescent="0.2">
      <c r="H138" s="2"/>
      <c r="I138" s="8"/>
      <c r="J138" s="6"/>
      <c r="K138" s="2"/>
      <c r="L138" s="2"/>
    </row>
    <row r="139" spans="8:12" x14ac:dyDescent="0.2">
      <c r="H139" s="2"/>
      <c r="I139" s="8"/>
      <c r="J139" s="6"/>
      <c r="K139" s="2"/>
      <c r="L139" s="2"/>
    </row>
    <row r="140" spans="8:12" x14ac:dyDescent="0.2">
      <c r="H140" s="2"/>
      <c r="I140" s="8"/>
      <c r="J140" s="6"/>
      <c r="K140" s="2"/>
      <c r="L140" s="2"/>
    </row>
    <row r="141" spans="8:12" x14ac:dyDescent="0.2">
      <c r="H141" s="2"/>
      <c r="I141" s="8"/>
      <c r="J141" s="6"/>
      <c r="K141" s="2"/>
      <c r="L141" s="2"/>
    </row>
    <row r="142" spans="8:12" x14ac:dyDescent="0.2">
      <c r="H142" s="2"/>
      <c r="I142" s="8"/>
      <c r="J142" s="6"/>
      <c r="K142" s="2"/>
      <c r="L142" s="2"/>
    </row>
    <row r="143" spans="8:12" x14ac:dyDescent="0.2">
      <c r="H143" s="2"/>
      <c r="I143" s="8"/>
      <c r="J143" s="6"/>
      <c r="K143" s="2"/>
      <c r="L143" s="2"/>
    </row>
    <row r="144" spans="8:12" x14ac:dyDescent="0.2">
      <c r="H144" s="2"/>
      <c r="I144" s="8"/>
      <c r="J144" s="6"/>
      <c r="K144" s="2"/>
      <c r="L144" s="2"/>
    </row>
    <row r="145" spans="8:12" x14ac:dyDescent="0.2">
      <c r="H145" s="2"/>
      <c r="I145" s="8"/>
      <c r="J145" s="6"/>
      <c r="K145" s="2"/>
      <c r="L145" s="2"/>
    </row>
    <row r="146" spans="8:12" x14ac:dyDescent="0.2">
      <c r="H146" s="2"/>
      <c r="I146" s="8"/>
      <c r="J146" s="6"/>
      <c r="K146" s="2"/>
      <c r="L146" s="2"/>
    </row>
    <row r="147" spans="8:12" x14ac:dyDescent="0.2">
      <c r="H147" s="2"/>
      <c r="I147" s="8"/>
      <c r="J147" s="6"/>
      <c r="K147" s="2"/>
      <c r="L147" s="2"/>
    </row>
    <row r="148" spans="8:12" x14ac:dyDescent="0.2">
      <c r="H148" s="2"/>
      <c r="I148" s="8"/>
      <c r="J148" s="6"/>
      <c r="K148" s="2"/>
      <c r="L148" s="2"/>
    </row>
    <row r="149" spans="8:12" x14ac:dyDescent="0.2">
      <c r="H149" s="2"/>
      <c r="I149" s="8"/>
      <c r="J149" s="6"/>
      <c r="K149" s="2"/>
      <c r="L149" s="2"/>
    </row>
    <row r="150" spans="8:12" x14ac:dyDescent="0.2">
      <c r="H150" s="2"/>
      <c r="I150" s="8"/>
      <c r="J150" s="6"/>
      <c r="K150" s="2"/>
      <c r="L150" s="2"/>
    </row>
    <row r="151" spans="8:12" x14ac:dyDescent="0.2">
      <c r="H151" s="2"/>
      <c r="I151" s="8"/>
      <c r="J151" s="6"/>
      <c r="K151" s="2"/>
      <c r="L151" s="2"/>
    </row>
    <row r="152" spans="8:12" x14ac:dyDescent="0.2">
      <c r="H152" s="2"/>
      <c r="I152" s="8"/>
      <c r="J152" s="6"/>
      <c r="K152" s="2"/>
      <c r="L152" s="2"/>
    </row>
    <row r="153" spans="8:12" x14ac:dyDescent="0.2">
      <c r="H153" s="2"/>
      <c r="I153" s="8"/>
      <c r="J153" s="6"/>
      <c r="K153" s="2"/>
      <c r="L153" s="2"/>
    </row>
    <row r="154" spans="8:12" x14ac:dyDescent="0.2">
      <c r="H154" s="2"/>
      <c r="I154" s="8"/>
      <c r="J154" s="6"/>
      <c r="K154" s="2"/>
      <c r="L154" s="2"/>
    </row>
    <row r="155" spans="8:12" x14ac:dyDescent="0.2">
      <c r="H155" s="2"/>
      <c r="I155" s="8"/>
      <c r="J155" s="6"/>
      <c r="K155" s="2"/>
      <c r="L155" s="2"/>
    </row>
    <row r="156" spans="8:12" x14ac:dyDescent="0.2">
      <c r="H156" s="2"/>
      <c r="I156" s="8"/>
      <c r="J156" s="6"/>
      <c r="K156" s="2"/>
      <c r="L156" s="2"/>
    </row>
    <row r="157" spans="8:12" x14ac:dyDescent="0.2">
      <c r="H157" s="2"/>
      <c r="I157" s="8"/>
      <c r="J157" s="6"/>
      <c r="K157" s="2"/>
      <c r="L157" s="2"/>
    </row>
    <row r="158" spans="8:12" x14ac:dyDescent="0.2">
      <c r="H158" s="2"/>
      <c r="I158" s="8"/>
      <c r="J158" s="6"/>
      <c r="K158" s="2"/>
      <c r="L158" s="2"/>
    </row>
    <row r="159" spans="8:12" x14ac:dyDescent="0.2">
      <c r="H159" s="2"/>
      <c r="I159" s="8"/>
      <c r="J159" s="6"/>
      <c r="K159" s="2"/>
      <c r="L159" s="2"/>
    </row>
    <row r="160" spans="8:12" x14ac:dyDescent="0.2">
      <c r="H160" s="2"/>
      <c r="I160" s="8"/>
      <c r="J160" s="6"/>
      <c r="K160" s="2"/>
      <c r="L160" s="2"/>
    </row>
    <row r="161" spans="8:12" x14ac:dyDescent="0.2">
      <c r="H161" s="2"/>
      <c r="I161" s="8"/>
      <c r="J161" s="6"/>
      <c r="K161" s="2"/>
      <c r="L161" s="2"/>
    </row>
    <row r="162" spans="8:12" x14ac:dyDescent="0.2">
      <c r="H162" s="2"/>
      <c r="I162" s="8"/>
      <c r="J162" s="6"/>
      <c r="K162" s="2"/>
      <c r="L162" s="2"/>
    </row>
    <row r="163" spans="8:12" x14ac:dyDescent="0.2">
      <c r="H163" s="2"/>
      <c r="I163" s="8"/>
      <c r="J163" s="6"/>
      <c r="K163" s="2"/>
      <c r="L163" s="2"/>
    </row>
    <row r="164" spans="8:12" x14ac:dyDescent="0.2">
      <c r="H164" s="2"/>
      <c r="I164" s="8"/>
      <c r="J164" s="6"/>
      <c r="K164" s="2"/>
      <c r="L164" s="2"/>
    </row>
    <row r="165" spans="8:12" x14ac:dyDescent="0.2">
      <c r="H165" s="2"/>
      <c r="I165" s="8"/>
      <c r="J165" s="6"/>
      <c r="K165" s="2"/>
      <c r="L165" s="2"/>
    </row>
    <row r="166" spans="8:12" x14ac:dyDescent="0.2">
      <c r="H166" s="2"/>
      <c r="I166" s="8"/>
      <c r="J166" s="6"/>
      <c r="K166" s="2"/>
      <c r="L166" s="2"/>
    </row>
    <row r="167" spans="8:12" x14ac:dyDescent="0.2">
      <c r="H167" s="2"/>
      <c r="I167" s="8"/>
      <c r="J167" s="6"/>
      <c r="K167" s="2"/>
      <c r="L167" s="2"/>
    </row>
    <row r="168" spans="8:12" x14ac:dyDescent="0.2">
      <c r="H168" s="2"/>
      <c r="I168" s="8"/>
      <c r="J168" s="6"/>
      <c r="K168" s="2"/>
      <c r="L168" s="2"/>
    </row>
    <row r="169" spans="8:12" x14ac:dyDescent="0.2">
      <c r="H169" s="2"/>
      <c r="I169" s="8"/>
      <c r="J169" s="6"/>
      <c r="K169" s="2"/>
      <c r="L169" s="2"/>
    </row>
    <row r="170" spans="8:12" x14ac:dyDescent="0.2">
      <c r="H170" s="2"/>
      <c r="I170" s="8"/>
      <c r="J170" s="6"/>
      <c r="K170" s="2"/>
      <c r="L170" s="2"/>
    </row>
    <row r="171" spans="8:12" x14ac:dyDescent="0.2">
      <c r="H171" s="2"/>
      <c r="I171" s="8"/>
      <c r="J171" s="6"/>
      <c r="K171" s="2"/>
      <c r="L171" s="2"/>
    </row>
    <row r="172" spans="8:12" x14ac:dyDescent="0.2">
      <c r="H172" s="2"/>
      <c r="I172" s="8"/>
      <c r="J172" s="6"/>
      <c r="K172" s="2"/>
      <c r="L172" s="2"/>
    </row>
    <row r="173" spans="8:12" x14ac:dyDescent="0.2">
      <c r="H173" s="2"/>
      <c r="I173" s="8"/>
      <c r="J173" s="6"/>
      <c r="K173" s="2"/>
      <c r="L173" s="2"/>
    </row>
    <row r="174" spans="8:12" x14ac:dyDescent="0.2">
      <c r="H174" s="2"/>
      <c r="I174" s="8"/>
      <c r="J174" s="6"/>
      <c r="K174" s="2"/>
      <c r="L174" s="2"/>
    </row>
    <row r="175" spans="8:12" x14ac:dyDescent="0.2">
      <c r="H175" s="2"/>
      <c r="I175" s="8"/>
      <c r="J175" s="6"/>
      <c r="K175" s="2"/>
      <c r="L175" s="2"/>
    </row>
    <row r="176" spans="8:12" x14ac:dyDescent="0.2">
      <c r="H176" s="2"/>
      <c r="I176" s="8"/>
      <c r="J176" s="6"/>
      <c r="K176" s="2"/>
      <c r="L176" s="2"/>
    </row>
    <row r="177" spans="8:12" x14ac:dyDescent="0.2">
      <c r="H177" s="2"/>
      <c r="I177" s="8"/>
      <c r="J177" s="6"/>
      <c r="K177" s="2"/>
      <c r="L177" s="2"/>
    </row>
    <row r="178" spans="8:12" x14ac:dyDescent="0.2">
      <c r="H178" s="2"/>
      <c r="I178" s="8"/>
      <c r="J178" s="6"/>
      <c r="K178" s="2"/>
      <c r="L178" s="2"/>
    </row>
    <row r="179" spans="8:12" x14ac:dyDescent="0.2">
      <c r="H179" s="2"/>
      <c r="I179" s="8"/>
      <c r="J179" s="6"/>
      <c r="K179" s="2"/>
      <c r="L179" s="2"/>
    </row>
    <row r="180" spans="8:12" x14ac:dyDescent="0.2">
      <c r="H180" s="2"/>
      <c r="I180" s="8"/>
      <c r="J180" s="6"/>
      <c r="K180" s="2"/>
      <c r="L180" s="2"/>
    </row>
    <row r="181" spans="8:12" x14ac:dyDescent="0.2">
      <c r="H181" s="2"/>
      <c r="I181" s="8"/>
      <c r="J181" s="6"/>
      <c r="K181" s="2"/>
      <c r="L181" s="2"/>
    </row>
    <row r="182" spans="8:12" x14ac:dyDescent="0.2">
      <c r="H182" s="2"/>
      <c r="I182" s="8"/>
      <c r="J182" s="6"/>
      <c r="K182" s="2"/>
      <c r="L182" s="2"/>
    </row>
    <row r="183" spans="8:12" x14ac:dyDescent="0.2">
      <c r="H183" s="2"/>
      <c r="I183" s="8"/>
      <c r="J183" s="6"/>
      <c r="K183" s="2"/>
      <c r="L183" s="2"/>
    </row>
    <row r="184" spans="8:12" x14ac:dyDescent="0.2">
      <c r="H184" s="2"/>
      <c r="I184" s="8"/>
      <c r="J184" s="6"/>
      <c r="K184" s="2"/>
      <c r="L184" s="2"/>
    </row>
    <row r="185" spans="8:12" x14ac:dyDescent="0.2">
      <c r="H185" s="2"/>
      <c r="I185" s="8"/>
      <c r="J185" s="6"/>
      <c r="K185" s="2"/>
      <c r="L185" s="2"/>
    </row>
    <row r="186" spans="8:12" x14ac:dyDescent="0.2">
      <c r="H186" s="2"/>
      <c r="I186" s="8"/>
      <c r="J186" s="6"/>
      <c r="K186" s="2"/>
      <c r="L186" s="2"/>
    </row>
    <row r="187" spans="8:12" x14ac:dyDescent="0.2">
      <c r="H187" s="2"/>
      <c r="I187" s="8"/>
      <c r="J187" s="6"/>
      <c r="K187" s="2"/>
      <c r="L187" s="2"/>
    </row>
    <row r="188" spans="8:12" x14ac:dyDescent="0.2">
      <c r="H188" s="2"/>
      <c r="I188" s="8"/>
      <c r="J188" s="6"/>
      <c r="K188" s="2"/>
      <c r="L188" s="2"/>
    </row>
    <row r="189" spans="8:12" x14ac:dyDescent="0.2">
      <c r="H189" s="2"/>
      <c r="I189" s="8"/>
      <c r="J189" s="6"/>
      <c r="K189" s="2"/>
      <c r="L189" s="2"/>
    </row>
    <row r="190" spans="8:12" x14ac:dyDescent="0.2">
      <c r="H190" s="2"/>
      <c r="I190" s="8"/>
      <c r="J190" s="6"/>
      <c r="K190" s="2"/>
      <c r="L190" s="2"/>
    </row>
  </sheetData>
  <mergeCells count="21">
    <mergeCell ref="A5:R5"/>
    <mergeCell ref="G7:G8"/>
    <mergeCell ref="H7:H8"/>
    <mergeCell ref="A12:I12"/>
    <mergeCell ref="C7:C8"/>
    <mergeCell ref="E7:E8"/>
    <mergeCell ref="A7:A8"/>
    <mergeCell ref="N7:N8"/>
    <mergeCell ref="O7:Q7"/>
    <mergeCell ref="K7:K8"/>
    <mergeCell ref="R7:R8"/>
    <mergeCell ref="A6:I6"/>
    <mergeCell ref="J7:J8"/>
    <mergeCell ref="D7:D8"/>
    <mergeCell ref="M7:M8"/>
    <mergeCell ref="S7:S8"/>
    <mergeCell ref="I7:I8"/>
    <mergeCell ref="B7:B8"/>
    <mergeCell ref="L7:L8"/>
    <mergeCell ref="J15:K15"/>
    <mergeCell ref="F7:F8"/>
  </mergeCells>
  <phoneticPr fontId="3" type="noConversion"/>
  <printOptions horizontalCentered="1"/>
  <pageMargins left="0.70866141732283472" right="0.78740157480314965" top="0.6692913385826772" bottom="0.86614173228346458" header="0.27559055118110237" footer="0.39370078740157483"/>
  <pageSetup paperSize="9" scale="51" firstPageNumber="111" orientation="landscape" useFirstPageNumber="1" r:id="rId1"/>
  <headerFooter alignWithMargins="0">
    <oddFooter>&amp;L&amp;"Arial,Kurzíva"Zastupitelstvo Olomouckého kraje 18-12-2015
5. - Rozpočet Olomouckého kraje 2016 - návrh rozpočtu
Příloha č 5a): Financování rozpracovaných investičních akcí&amp;R&amp;"Arial,Kurzíva"&amp;12Strana &amp;P (celkem 154)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BZ513"/>
  <sheetViews>
    <sheetView tabSelected="1" zoomScale="70" zoomScaleNormal="70" zoomScalePageLayoutView="75" workbookViewId="0">
      <selection activeCell="F23" sqref="F23"/>
    </sheetView>
  </sheetViews>
  <sheetFormatPr defaultColWidth="9.140625" defaultRowHeight="12.75" outlineLevelCol="1" x14ac:dyDescent="0.2"/>
  <cols>
    <col min="1" max="1" width="4.42578125" style="171" customWidth="1"/>
    <col min="2" max="2" width="5.140625" style="171" customWidth="1"/>
    <col min="3" max="3" width="14.85546875" style="171" hidden="1" customWidth="1" outlineLevel="1" collapsed="1"/>
    <col min="4" max="4" width="6.28515625" style="171" hidden="1" customWidth="1" outlineLevel="1"/>
    <col min="5" max="5" width="5.7109375" style="171" hidden="1" customWidth="1" outlineLevel="1"/>
    <col min="6" max="6" width="6.7109375" style="171" customWidth="1" collapsed="1"/>
    <col min="7" max="7" width="9.42578125" style="171" customWidth="1"/>
    <col min="8" max="8" width="45.28515625" style="172" customWidth="1"/>
    <col min="9" max="9" width="53.5703125" style="172" customWidth="1"/>
    <col min="10" max="10" width="10.7109375" style="171" customWidth="1"/>
    <col min="11" max="11" width="14.42578125" style="171" customWidth="1"/>
    <col min="12" max="12" width="12.28515625" style="171" customWidth="1"/>
    <col min="13" max="14" width="12.7109375" style="171" customWidth="1"/>
    <col min="15" max="15" width="18.140625" style="171" customWidth="1"/>
    <col min="16" max="16" width="16.5703125" style="174" customWidth="1"/>
    <col min="17" max="17" width="24.85546875" style="181" customWidth="1"/>
    <col min="18" max="18" width="9.140625" style="174"/>
    <col min="19" max="19" width="13.85546875" style="174" customWidth="1"/>
    <col min="20" max="56" width="9.140625" style="174"/>
    <col min="57" max="16384" width="9.140625" style="171"/>
  </cols>
  <sheetData>
    <row r="1" spans="1:78" s="374" customFormat="1" ht="19.5" customHeight="1" x14ac:dyDescent="0.25">
      <c r="A1" s="168" t="s">
        <v>323</v>
      </c>
      <c r="O1" s="169"/>
      <c r="Q1" s="436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  <c r="AS1" s="375"/>
      <c r="AT1" s="375"/>
      <c r="AU1" s="375"/>
      <c r="AV1" s="375"/>
      <c r="AW1" s="375"/>
      <c r="AX1" s="375"/>
      <c r="AY1" s="375"/>
      <c r="AZ1" s="375"/>
      <c r="BA1" s="375"/>
      <c r="BB1" s="375"/>
      <c r="BC1" s="375"/>
      <c r="BD1" s="375"/>
      <c r="BE1" s="375"/>
      <c r="BF1" s="375"/>
      <c r="BG1" s="375"/>
    </row>
    <row r="2" spans="1:78" s="146" customFormat="1" ht="15.75" x14ac:dyDescent="0.25">
      <c r="A2" s="146" t="s">
        <v>320</v>
      </c>
      <c r="F2" s="146" t="s">
        <v>325</v>
      </c>
      <c r="I2" s="885" t="s">
        <v>324</v>
      </c>
      <c r="O2" s="170"/>
      <c r="Q2" s="437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</row>
    <row r="3" spans="1:78" ht="15" customHeight="1" x14ac:dyDescent="0.2">
      <c r="F3" s="146" t="s">
        <v>13</v>
      </c>
      <c r="H3" s="146"/>
      <c r="P3" s="173"/>
      <c r="Q3" s="182"/>
      <c r="BE3" s="174"/>
      <c r="BF3" s="174"/>
      <c r="BG3" s="174"/>
      <c r="BH3" s="174"/>
    </row>
    <row r="4" spans="1:78" ht="14.25" customHeight="1" thickBot="1" x14ac:dyDescent="0.25">
      <c r="G4" s="146"/>
      <c r="H4" s="146"/>
      <c r="P4" s="173" t="s">
        <v>14</v>
      </c>
      <c r="Q4" s="182"/>
      <c r="BE4" s="174"/>
      <c r="BF4" s="174"/>
      <c r="BG4" s="174"/>
      <c r="BH4" s="174"/>
    </row>
    <row r="5" spans="1:78" s="178" customFormat="1" ht="26.25" customHeight="1" thickBot="1" x14ac:dyDescent="0.25">
      <c r="A5" s="1040" t="s">
        <v>52</v>
      </c>
      <c r="B5" s="1041"/>
      <c r="C5" s="1041"/>
      <c r="D5" s="1041"/>
      <c r="E5" s="1041"/>
      <c r="F5" s="1041"/>
      <c r="G5" s="1041"/>
      <c r="H5" s="1041"/>
      <c r="I5" s="1041"/>
      <c r="J5" s="1041"/>
      <c r="K5" s="1041"/>
      <c r="L5" s="1041"/>
      <c r="M5" s="1041"/>
      <c r="N5" s="1041"/>
      <c r="O5" s="1041"/>
      <c r="P5" s="1050"/>
      <c r="Q5" s="43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6"/>
      <c r="BJ5" s="177"/>
      <c r="BK5" s="177"/>
      <c r="BL5" s="177"/>
      <c r="BM5" s="177"/>
      <c r="BN5" s="177"/>
      <c r="BO5" s="177"/>
      <c r="BP5" s="177"/>
      <c r="BQ5" s="177"/>
    </row>
    <row r="6" spans="1:78" ht="26.25" customHeight="1" thickBot="1" x14ac:dyDescent="0.25">
      <c r="A6" s="1063" t="s">
        <v>326</v>
      </c>
      <c r="B6" s="1064"/>
      <c r="C6" s="1064"/>
      <c r="D6" s="1064"/>
      <c r="E6" s="1064"/>
      <c r="F6" s="1064"/>
      <c r="G6" s="1064"/>
      <c r="H6" s="1064"/>
      <c r="I6" s="1064"/>
      <c r="J6" s="1064"/>
      <c r="K6" s="1064"/>
      <c r="L6" s="1064"/>
      <c r="M6" s="1064"/>
      <c r="N6" s="1064"/>
      <c r="O6" s="1064"/>
      <c r="P6" s="1065"/>
      <c r="BE6" s="174"/>
      <c r="BF6" s="174"/>
      <c r="BG6" s="174"/>
      <c r="BH6" s="174"/>
    </row>
    <row r="7" spans="1:78" ht="26.25" customHeight="1" thickBot="1" x14ac:dyDescent="0.25">
      <c r="A7" s="1051" t="s">
        <v>26</v>
      </c>
      <c r="B7" s="1053" t="s">
        <v>16</v>
      </c>
      <c r="C7" s="1048" t="s">
        <v>5</v>
      </c>
      <c r="D7" s="1048" t="s">
        <v>4</v>
      </c>
      <c r="E7" s="1048" t="s">
        <v>6</v>
      </c>
      <c r="F7" s="1048" t="s">
        <v>180</v>
      </c>
      <c r="G7" s="1048" t="s">
        <v>7</v>
      </c>
      <c r="H7" s="1055" t="s">
        <v>8</v>
      </c>
      <c r="I7" s="1055" t="s">
        <v>9</v>
      </c>
      <c r="J7" s="1057" t="s">
        <v>19</v>
      </c>
      <c r="K7" s="1037" t="s">
        <v>20</v>
      </c>
      <c r="L7" s="1029" t="s">
        <v>21</v>
      </c>
      <c r="M7" s="1029" t="s">
        <v>249</v>
      </c>
      <c r="N7" s="1046" t="s">
        <v>185</v>
      </c>
      <c r="O7" s="1047"/>
      <c r="P7" s="911" t="s">
        <v>250</v>
      </c>
      <c r="Q7" s="911" t="s">
        <v>138</v>
      </c>
      <c r="BE7" s="174"/>
      <c r="BF7" s="174"/>
      <c r="BG7" s="174"/>
      <c r="BH7" s="174"/>
    </row>
    <row r="8" spans="1:78" s="378" customFormat="1" ht="55.5" customHeight="1" thickBot="1" x14ac:dyDescent="0.25">
      <c r="A8" s="1052"/>
      <c r="B8" s="1054"/>
      <c r="C8" s="1049"/>
      <c r="D8" s="1049"/>
      <c r="E8" s="1049"/>
      <c r="F8" s="1049"/>
      <c r="G8" s="1049"/>
      <c r="H8" s="1056"/>
      <c r="I8" s="1056"/>
      <c r="J8" s="1058"/>
      <c r="K8" s="1038"/>
      <c r="L8" s="1045"/>
      <c r="M8" s="1045"/>
      <c r="N8" s="791" t="s">
        <v>63</v>
      </c>
      <c r="O8" s="434" t="s">
        <v>87</v>
      </c>
      <c r="P8" s="995"/>
      <c r="Q8" s="106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376"/>
      <c r="AY8" s="376"/>
      <c r="AZ8" s="376"/>
      <c r="BA8" s="376"/>
      <c r="BB8" s="376"/>
      <c r="BC8" s="376"/>
      <c r="BD8" s="376"/>
      <c r="BE8" s="376"/>
      <c r="BF8" s="376"/>
      <c r="BG8" s="376"/>
      <c r="BH8" s="376"/>
      <c r="BI8" s="377"/>
    </row>
    <row r="9" spans="1:78" s="380" customFormat="1" ht="43.5" customHeight="1" thickBot="1" x14ac:dyDescent="0.25">
      <c r="A9" s="800">
        <v>1</v>
      </c>
      <c r="B9" s="801" t="s">
        <v>112</v>
      </c>
      <c r="C9" s="802"/>
      <c r="D9" s="803">
        <v>2212</v>
      </c>
      <c r="E9" s="803">
        <v>6121</v>
      </c>
      <c r="F9" s="804">
        <v>61</v>
      </c>
      <c r="G9" s="804" t="s">
        <v>265</v>
      </c>
      <c r="H9" s="805" t="s">
        <v>266</v>
      </c>
      <c r="I9" s="806"/>
      <c r="J9" s="807"/>
      <c r="K9" s="808" t="s">
        <v>102</v>
      </c>
      <c r="L9" s="809">
        <v>1500</v>
      </c>
      <c r="M9" s="810">
        <v>0</v>
      </c>
      <c r="N9" s="811">
        <f t="shared" ref="N9:N14" si="0">SUM(O9:O9)</f>
        <v>1500</v>
      </c>
      <c r="O9" s="640">
        <v>1500</v>
      </c>
      <c r="P9" s="812">
        <f t="shared" ref="P9:P13" si="1">L9-M9-N9</f>
        <v>0</v>
      </c>
      <c r="Q9" s="580"/>
      <c r="R9" s="581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AG9" s="376"/>
      <c r="AH9" s="376"/>
      <c r="AI9" s="376"/>
      <c r="AJ9" s="376"/>
      <c r="AK9" s="376"/>
      <c r="AL9" s="376"/>
      <c r="AM9" s="376"/>
      <c r="AN9" s="376"/>
      <c r="AO9" s="376"/>
      <c r="AP9" s="376"/>
      <c r="AQ9" s="376"/>
      <c r="AR9" s="376"/>
      <c r="AS9" s="376"/>
      <c r="AT9" s="376"/>
      <c r="AU9" s="376"/>
      <c r="AV9" s="376"/>
      <c r="AW9" s="376"/>
      <c r="AX9" s="379"/>
    </row>
    <row r="10" spans="1:78" s="380" customFormat="1" ht="43.5" customHeight="1" thickBot="1" x14ac:dyDescent="0.25">
      <c r="A10" s="800">
        <v>2</v>
      </c>
      <c r="B10" s="801" t="s">
        <v>100</v>
      </c>
      <c r="C10" s="802"/>
      <c r="D10" s="803">
        <v>2212</v>
      </c>
      <c r="E10" s="803">
        <v>6121</v>
      </c>
      <c r="F10" s="804">
        <v>61</v>
      </c>
      <c r="G10" s="804" t="s">
        <v>327</v>
      </c>
      <c r="H10" s="805" t="s">
        <v>328</v>
      </c>
      <c r="I10" s="806"/>
      <c r="J10" s="807"/>
      <c r="K10" s="808" t="s">
        <v>102</v>
      </c>
      <c r="L10" s="809">
        <v>800</v>
      </c>
      <c r="M10" s="810">
        <v>0</v>
      </c>
      <c r="N10" s="813">
        <f t="shared" si="0"/>
        <v>800</v>
      </c>
      <c r="O10" s="640">
        <v>800</v>
      </c>
      <c r="P10" s="812">
        <v>0</v>
      </c>
      <c r="Q10" s="580"/>
      <c r="R10" s="581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76"/>
      <c r="AM10" s="376"/>
      <c r="AN10" s="376"/>
      <c r="AO10" s="376"/>
      <c r="AP10" s="376"/>
      <c r="AQ10" s="376"/>
      <c r="AR10" s="376"/>
      <c r="AS10" s="376"/>
      <c r="AT10" s="376"/>
      <c r="AU10" s="376"/>
      <c r="AV10" s="376"/>
      <c r="AW10" s="376"/>
      <c r="AX10" s="379"/>
    </row>
    <row r="11" spans="1:78" s="380" customFormat="1" ht="28.5" customHeight="1" thickBot="1" x14ac:dyDescent="0.25">
      <c r="A11" s="800">
        <v>3</v>
      </c>
      <c r="B11" s="801" t="s">
        <v>99</v>
      </c>
      <c r="C11" s="802"/>
      <c r="D11" s="803">
        <v>2212</v>
      </c>
      <c r="E11" s="803">
        <v>6121</v>
      </c>
      <c r="F11" s="804">
        <v>61</v>
      </c>
      <c r="G11" s="804" t="s">
        <v>329</v>
      </c>
      <c r="H11" s="805" t="s">
        <v>330</v>
      </c>
      <c r="I11" s="806"/>
      <c r="J11" s="807"/>
      <c r="K11" s="808" t="s">
        <v>102</v>
      </c>
      <c r="L11" s="809">
        <v>3000</v>
      </c>
      <c r="M11" s="810">
        <v>0</v>
      </c>
      <c r="N11" s="813">
        <f t="shared" si="0"/>
        <v>3000</v>
      </c>
      <c r="O11" s="640">
        <v>3000</v>
      </c>
      <c r="P11" s="812">
        <v>0</v>
      </c>
      <c r="Q11" s="580"/>
      <c r="R11" s="581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376"/>
      <c r="AG11" s="376"/>
      <c r="AH11" s="376"/>
      <c r="AI11" s="376"/>
      <c r="AJ11" s="376"/>
      <c r="AK11" s="376"/>
      <c r="AL11" s="376"/>
      <c r="AM11" s="376"/>
      <c r="AN11" s="376"/>
      <c r="AO11" s="376"/>
      <c r="AP11" s="376"/>
      <c r="AQ11" s="376"/>
      <c r="AR11" s="376"/>
      <c r="AS11" s="376"/>
      <c r="AT11" s="376"/>
      <c r="AU11" s="376"/>
      <c r="AV11" s="376"/>
      <c r="AW11" s="376"/>
      <c r="AX11" s="379"/>
    </row>
    <row r="12" spans="1:78" s="380" customFormat="1" ht="28.5" customHeight="1" thickBot="1" x14ac:dyDescent="0.25">
      <c r="A12" s="800">
        <v>4</v>
      </c>
      <c r="B12" s="801" t="s">
        <v>101</v>
      </c>
      <c r="C12" s="802"/>
      <c r="D12" s="803">
        <v>2212</v>
      </c>
      <c r="E12" s="803">
        <v>6121</v>
      </c>
      <c r="F12" s="804">
        <v>61</v>
      </c>
      <c r="G12" s="804" t="s">
        <v>331</v>
      </c>
      <c r="H12" s="805" t="s">
        <v>332</v>
      </c>
      <c r="I12" s="806"/>
      <c r="J12" s="807"/>
      <c r="K12" s="808" t="s">
        <v>102</v>
      </c>
      <c r="L12" s="809">
        <v>1500</v>
      </c>
      <c r="M12" s="810">
        <v>0</v>
      </c>
      <c r="N12" s="813">
        <f t="shared" si="0"/>
        <v>1500</v>
      </c>
      <c r="O12" s="640">
        <v>1500</v>
      </c>
      <c r="P12" s="812">
        <v>0</v>
      </c>
      <c r="Q12" s="580"/>
      <c r="R12" s="581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76"/>
      <c r="AU12" s="376"/>
      <c r="AV12" s="376"/>
      <c r="AW12" s="376"/>
      <c r="AX12" s="379"/>
    </row>
    <row r="13" spans="1:78" s="380" customFormat="1" ht="28.5" customHeight="1" thickBot="1" x14ac:dyDescent="0.25">
      <c r="A13" s="425">
        <v>5</v>
      </c>
      <c r="B13" s="721" t="s">
        <v>333</v>
      </c>
      <c r="C13" s="814"/>
      <c r="D13" s="557">
        <v>2212</v>
      </c>
      <c r="E13" s="557">
        <v>6121</v>
      </c>
      <c r="F13" s="426">
        <v>61</v>
      </c>
      <c r="G13" s="426" t="s">
        <v>334</v>
      </c>
      <c r="H13" s="427" t="s">
        <v>335</v>
      </c>
      <c r="I13" s="428"/>
      <c r="J13" s="429"/>
      <c r="K13" s="430" t="s">
        <v>102</v>
      </c>
      <c r="L13" s="431">
        <v>1800</v>
      </c>
      <c r="M13" s="432">
        <v>0</v>
      </c>
      <c r="N13" s="813">
        <f t="shared" si="0"/>
        <v>1800</v>
      </c>
      <c r="O13" s="640">
        <v>1800</v>
      </c>
      <c r="P13" s="386">
        <f t="shared" si="1"/>
        <v>0</v>
      </c>
      <c r="Q13" s="580"/>
      <c r="R13" s="581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76"/>
      <c r="AU13" s="376"/>
      <c r="AV13" s="376"/>
      <c r="AW13" s="376"/>
      <c r="AX13" s="379"/>
    </row>
    <row r="14" spans="1:78" s="380" customFormat="1" ht="28.5" customHeight="1" thickBot="1" x14ac:dyDescent="0.25">
      <c r="A14" s="425">
        <v>6</v>
      </c>
      <c r="B14" s="721" t="s">
        <v>103</v>
      </c>
      <c r="C14" s="815"/>
      <c r="D14" s="731">
        <v>2212</v>
      </c>
      <c r="E14" s="731">
        <v>6121</v>
      </c>
      <c r="F14" s="732">
        <v>61</v>
      </c>
      <c r="G14" s="732" t="s">
        <v>336</v>
      </c>
      <c r="H14" s="733" t="s">
        <v>337</v>
      </c>
      <c r="I14" s="734"/>
      <c r="J14" s="735"/>
      <c r="K14" s="736" t="s">
        <v>102</v>
      </c>
      <c r="L14" s="737">
        <v>5000</v>
      </c>
      <c r="M14" s="738">
        <v>0</v>
      </c>
      <c r="N14" s="816">
        <f t="shared" si="0"/>
        <v>5000</v>
      </c>
      <c r="O14" s="740">
        <v>5000</v>
      </c>
      <c r="P14" s="741">
        <v>0</v>
      </c>
      <c r="Q14" s="575"/>
      <c r="R14" s="581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  <c r="AQ14" s="376"/>
      <c r="AR14" s="376"/>
      <c r="AS14" s="376"/>
      <c r="AT14" s="376"/>
      <c r="AU14" s="376"/>
      <c r="AV14" s="376"/>
      <c r="AW14" s="376"/>
      <c r="AX14" s="379"/>
    </row>
    <row r="15" spans="1:78" s="179" customFormat="1" ht="35.25" customHeight="1" thickBot="1" x14ac:dyDescent="0.25">
      <c r="A15" s="1040" t="s">
        <v>95</v>
      </c>
      <c r="B15" s="1041"/>
      <c r="C15" s="1042"/>
      <c r="D15" s="1042"/>
      <c r="E15" s="1042"/>
      <c r="F15" s="1042"/>
      <c r="G15" s="1042"/>
      <c r="H15" s="1042"/>
      <c r="I15" s="1043"/>
      <c r="J15" s="723"/>
      <c r="K15" s="724"/>
      <c r="L15" s="725">
        <f>SUM(L9:L14)</f>
        <v>13600</v>
      </c>
      <c r="M15" s="725">
        <f>SUM(M9:M14)</f>
        <v>0</v>
      </c>
      <c r="N15" s="726">
        <f>SUM(N9:N14)</f>
        <v>13600</v>
      </c>
      <c r="O15" s="727">
        <f>SUM(O9:O14)</f>
        <v>13600</v>
      </c>
      <c r="P15" s="728">
        <f>SUM(P9:P14)</f>
        <v>0</v>
      </c>
      <c r="Q15" s="438"/>
    </row>
    <row r="16" spans="1:78" s="174" customFormat="1" ht="21.75" customHeight="1" x14ac:dyDescent="0.2">
      <c r="A16" s="1044"/>
      <c r="B16" s="1044"/>
      <c r="C16" s="1044"/>
      <c r="D16" s="1044"/>
      <c r="E16" s="1044"/>
      <c r="F16" s="1044"/>
      <c r="G16" s="1044"/>
      <c r="H16" s="1044"/>
      <c r="I16" s="181"/>
      <c r="Q16" s="18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</row>
    <row r="17" spans="8:17" s="174" customFormat="1" x14ac:dyDescent="0.2">
      <c r="H17" s="181"/>
      <c r="I17" s="181"/>
      <c r="Q17" s="181"/>
    </row>
    <row r="18" spans="8:17" s="174" customFormat="1" x14ac:dyDescent="0.2">
      <c r="H18" s="181"/>
      <c r="I18" s="181"/>
      <c r="Q18" s="181"/>
    </row>
    <row r="19" spans="8:17" s="174" customFormat="1" x14ac:dyDescent="0.2">
      <c r="H19" s="181"/>
      <c r="I19" s="181"/>
      <c r="Q19" s="181"/>
    </row>
    <row r="20" spans="8:17" s="174" customFormat="1" x14ac:dyDescent="0.2">
      <c r="H20" s="181"/>
      <c r="I20" s="181"/>
      <c r="Q20" s="181"/>
    </row>
    <row r="21" spans="8:17" s="174" customFormat="1" x14ac:dyDescent="0.2">
      <c r="H21" s="181"/>
      <c r="I21" s="181"/>
      <c r="Q21" s="181"/>
    </row>
    <row r="22" spans="8:17" s="174" customFormat="1" x14ac:dyDescent="0.2">
      <c r="H22" s="181"/>
      <c r="I22" s="181"/>
      <c r="Q22" s="181"/>
    </row>
    <row r="23" spans="8:17" s="174" customFormat="1" x14ac:dyDescent="0.2">
      <c r="H23" s="181"/>
      <c r="I23" s="181"/>
      <c r="Q23" s="181"/>
    </row>
    <row r="24" spans="8:17" s="174" customFormat="1" x14ac:dyDescent="0.2">
      <c r="H24" s="181"/>
      <c r="I24" s="181"/>
      <c r="Q24" s="181"/>
    </row>
    <row r="25" spans="8:17" s="174" customFormat="1" x14ac:dyDescent="0.2">
      <c r="H25" s="181"/>
      <c r="I25" s="181"/>
      <c r="Q25" s="181"/>
    </row>
    <row r="26" spans="8:17" s="174" customFormat="1" x14ac:dyDescent="0.2">
      <c r="H26" s="181"/>
      <c r="I26" s="181"/>
      <c r="Q26" s="181"/>
    </row>
    <row r="27" spans="8:17" s="174" customFormat="1" x14ac:dyDescent="0.2">
      <c r="H27" s="181"/>
      <c r="I27" s="181"/>
      <c r="Q27" s="181"/>
    </row>
    <row r="28" spans="8:17" s="174" customFormat="1" x14ac:dyDescent="0.2">
      <c r="H28" s="181"/>
      <c r="I28" s="181"/>
      <c r="Q28" s="181"/>
    </row>
    <row r="29" spans="8:17" s="174" customFormat="1" x14ac:dyDescent="0.2">
      <c r="H29" s="181"/>
      <c r="I29" s="181"/>
      <c r="Q29" s="181"/>
    </row>
    <row r="30" spans="8:17" s="174" customFormat="1" x14ac:dyDescent="0.2">
      <c r="H30" s="181"/>
      <c r="I30" s="181"/>
      <c r="Q30" s="181"/>
    </row>
    <row r="31" spans="8:17" s="174" customFormat="1" x14ac:dyDescent="0.2">
      <c r="H31" s="181"/>
      <c r="I31" s="181"/>
      <c r="Q31" s="181"/>
    </row>
    <row r="32" spans="8:17" s="174" customFormat="1" x14ac:dyDescent="0.2">
      <c r="H32" s="181"/>
      <c r="I32" s="181"/>
      <c r="Q32" s="181"/>
    </row>
    <row r="33" spans="8:58" s="174" customFormat="1" x14ac:dyDescent="0.2">
      <c r="H33" s="181"/>
      <c r="I33" s="181"/>
      <c r="Q33" s="181"/>
    </row>
    <row r="34" spans="8:58" s="174" customFormat="1" x14ac:dyDescent="0.2">
      <c r="H34" s="181"/>
      <c r="I34" s="181"/>
      <c r="Q34" s="181"/>
    </row>
    <row r="35" spans="8:58" s="174" customFormat="1" x14ac:dyDescent="0.2">
      <c r="H35" s="181"/>
      <c r="I35" s="181"/>
      <c r="Q35" s="181"/>
    </row>
    <row r="36" spans="8:58" s="174" customFormat="1" x14ac:dyDescent="0.2">
      <c r="H36" s="181"/>
      <c r="I36" s="181"/>
      <c r="Q36" s="181"/>
    </row>
    <row r="37" spans="8:58" s="174" customFormat="1" x14ac:dyDescent="0.2">
      <c r="H37" s="181"/>
      <c r="I37" s="181"/>
      <c r="Q37" s="181"/>
    </row>
    <row r="38" spans="8:58" s="174" customFormat="1" x14ac:dyDescent="0.2">
      <c r="H38" s="181"/>
      <c r="I38" s="181"/>
      <c r="Q38" s="181"/>
    </row>
    <row r="39" spans="8:58" s="174" customFormat="1" x14ac:dyDescent="0.2">
      <c r="H39" s="181"/>
      <c r="I39" s="181"/>
      <c r="Q39" s="181"/>
    </row>
    <row r="40" spans="8:58" s="174" customFormat="1" x14ac:dyDescent="0.2">
      <c r="H40" s="181"/>
      <c r="I40" s="181"/>
      <c r="Q40" s="181"/>
    </row>
    <row r="41" spans="8:58" s="174" customFormat="1" x14ac:dyDescent="0.2">
      <c r="H41" s="181"/>
      <c r="I41" s="181"/>
      <c r="Q41" s="181"/>
    </row>
    <row r="42" spans="8:58" s="174" customFormat="1" x14ac:dyDescent="0.2">
      <c r="H42" s="181"/>
      <c r="I42" s="181"/>
      <c r="Q42" s="181"/>
    </row>
    <row r="43" spans="8:58" x14ac:dyDescent="0.2">
      <c r="H43" s="182"/>
      <c r="I43" s="182"/>
      <c r="BE43" s="174"/>
      <c r="BF43" s="174"/>
    </row>
    <row r="44" spans="8:58" x14ac:dyDescent="0.2">
      <c r="H44" s="182"/>
      <c r="I44" s="182"/>
      <c r="BE44" s="174"/>
      <c r="BF44" s="174"/>
    </row>
    <row r="45" spans="8:58" x14ac:dyDescent="0.2">
      <c r="H45" s="182"/>
      <c r="I45" s="182"/>
      <c r="BE45" s="174"/>
      <c r="BF45" s="174"/>
    </row>
    <row r="46" spans="8:58" x14ac:dyDescent="0.2">
      <c r="H46" s="182"/>
      <c r="I46" s="182"/>
      <c r="BE46" s="174"/>
      <c r="BF46" s="174"/>
    </row>
    <row r="47" spans="8:58" x14ac:dyDescent="0.2">
      <c r="H47" s="182"/>
      <c r="I47" s="182"/>
      <c r="BE47" s="174"/>
      <c r="BF47" s="174"/>
    </row>
    <row r="48" spans="8:58" x14ac:dyDescent="0.2">
      <c r="H48" s="182"/>
      <c r="I48" s="182"/>
      <c r="BE48" s="174"/>
      <c r="BF48" s="174"/>
    </row>
    <row r="49" spans="8:58" x14ac:dyDescent="0.2">
      <c r="H49" s="182"/>
      <c r="I49" s="182"/>
      <c r="BE49" s="174"/>
      <c r="BF49" s="174"/>
    </row>
    <row r="50" spans="8:58" x14ac:dyDescent="0.2">
      <c r="H50" s="182"/>
      <c r="I50" s="182"/>
      <c r="BE50" s="174"/>
      <c r="BF50" s="174"/>
    </row>
    <row r="51" spans="8:58" x14ac:dyDescent="0.2">
      <c r="H51" s="182"/>
      <c r="I51" s="182"/>
      <c r="BE51" s="174"/>
      <c r="BF51" s="174"/>
    </row>
    <row r="52" spans="8:58" x14ac:dyDescent="0.2">
      <c r="H52" s="182"/>
      <c r="I52" s="182"/>
      <c r="BE52" s="174"/>
      <c r="BF52" s="174"/>
    </row>
    <row r="53" spans="8:58" x14ac:dyDescent="0.2">
      <c r="H53" s="182"/>
      <c r="I53" s="182"/>
      <c r="BE53" s="174"/>
      <c r="BF53" s="174"/>
    </row>
    <row r="54" spans="8:58" x14ac:dyDescent="0.2">
      <c r="H54" s="182"/>
      <c r="I54" s="182"/>
      <c r="BE54" s="174"/>
      <c r="BF54" s="174"/>
    </row>
    <row r="55" spans="8:58" x14ac:dyDescent="0.2">
      <c r="H55" s="182"/>
      <c r="I55" s="182"/>
      <c r="BE55" s="174"/>
      <c r="BF55" s="174"/>
    </row>
    <row r="56" spans="8:58" x14ac:dyDescent="0.2">
      <c r="H56" s="182"/>
      <c r="I56" s="182"/>
      <c r="BE56" s="174"/>
      <c r="BF56" s="174"/>
    </row>
    <row r="57" spans="8:58" x14ac:dyDescent="0.2">
      <c r="H57" s="182"/>
      <c r="I57" s="182"/>
      <c r="BE57" s="174"/>
      <c r="BF57" s="174"/>
    </row>
    <row r="58" spans="8:58" x14ac:dyDescent="0.2">
      <c r="H58" s="182"/>
      <c r="I58" s="182"/>
      <c r="BE58" s="174"/>
      <c r="BF58" s="174"/>
    </row>
    <row r="59" spans="8:58" x14ac:dyDescent="0.2">
      <c r="H59" s="182"/>
      <c r="I59" s="182"/>
      <c r="BE59" s="174"/>
      <c r="BF59" s="174"/>
    </row>
    <row r="60" spans="8:58" x14ac:dyDescent="0.2">
      <c r="H60" s="182"/>
      <c r="I60" s="182"/>
      <c r="BE60" s="174"/>
      <c r="BF60" s="174"/>
    </row>
    <row r="61" spans="8:58" x14ac:dyDescent="0.2">
      <c r="H61" s="182"/>
      <c r="I61" s="182"/>
      <c r="BE61" s="174"/>
      <c r="BF61" s="174"/>
    </row>
    <row r="62" spans="8:58" x14ac:dyDescent="0.2">
      <c r="H62" s="182"/>
      <c r="I62" s="182"/>
      <c r="BE62" s="174"/>
      <c r="BF62" s="174"/>
    </row>
    <row r="63" spans="8:58" x14ac:dyDescent="0.2">
      <c r="H63" s="182"/>
      <c r="I63" s="182"/>
      <c r="BE63" s="174"/>
      <c r="BF63" s="174"/>
    </row>
    <row r="64" spans="8:58" x14ac:dyDescent="0.2">
      <c r="H64" s="182"/>
      <c r="I64" s="182"/>
      <c r="BE64" s="174"/>
      <c r="BF64" s="174"/>
    </row>
    <row r="65" spans="8:58" x14ac:dyDescent="0.2">
      <c r="H65" s="182"/>
      <c r="I65" s="182"/>
      <c r="BE65" s="174"/>
      <c r="BF65" s="174"/>
    </row>
    <row r="66" spans="8:58" x14ac:dyDescent="0.2">
      <c r="H66" s="182"/>
      <c r="I66" s="182"/>
      <c r="BE66" s="174"/>
      <c r="BF66" s="174"/>
    </row>
    <row r="67" spans="8:58" x14ac:dyDescent="0.2">
      <c r="H67" s="182"/>
      <c r="I67" s="182"/>
      <c r="BE67" s="174"/>
      <c r="BF67" s="174"/>
    </row>
    <row r="68" spans="8:58" x14ac:dyDescent="0.2">
      <c r="H68" s="182"/>
      <c r="I68" s="182"/>
      <c r="BE68" s="174"/>
      <c r="BF68" s="174"/>
    </row>
    <row r="69" spans="8:58" x14ac:dyDescent="0.2">
      <c r="H69" s="182"/>
      <c r="I69" s="182"/>
      <c r="BE69" s="174"/>
      <c r="BF69" s="174"/>
    </row>
    <row r="70" spans="8:58" x14ac:dyDescent="0.2">
      <c r="H70" s="182"/>
      <c r="I70" s="182"/>
      <c r="BE70" s="174"/>
      <c r="BF70" s="174"/>
    </row>
    <row r="71" spans="8:58" x14ac:dyDescent="0.2">
      <c r="H71" s="182"/>
      <c r="I71" s="182"/>
      <c r="BE71" s="174"/>
      <c r="BF71" s="174"/>
    </row>
    <row r="72" spans="8:58" x14ac:dyDescent="0.2">
      <c r="H72" s="182"/>
      <c r="I72" s="182"/>
      <c r="BE72" s="174"/>
      <c r="BF72" s="174"/>
    </row>
    <row r="73" spans="8:58" x14ac:dyDescent="0.2">
      <c r="H73" s="182"/>
      <c r="I73" s="182"/>
      <c r="BE73" s="174"/>
      <c r="BF73" s="174"/>
    </row>
    <row r="74" spans="8:58" x14ac:dyDescent="0.2">
      <c r="H74" s="182"/>
      <c r="I74" s="182"/>
      <c r="BE74" s="174"/>
      <c r="BF74" s="174"/>
    </row>
    <row r="75" spans="8:58" x14ac:dyDescent="0.2">
      <c r="H75" s="182"/>
      <c r="I75" s="182"/>
      <c r="BE75" s="174"/>
      <c r="BF75" s="174"/>
    </row>
    <row r="76" spans="8:58" x14ac:dyDescent="0.2">
      <c r="H76" s="182"/>
      <c r="I76" s="182"/>
    </row>
    <row r="77" spans="8:58" x14ac:dyDescent="0.2">
      <c r="H77" s="182"/>
      <c r="I77" s="182"/>
    </row>
    <row r="78" spans="8:58" x14ac:dyDescent="0.2">
      <c r="H78" s="182"/>
      <c r="I78" s="182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</row>
    <row r="79" spans="8:58" x14ac:dyDescent="0.2">
      <c r="H79" s="182"/>
      <c r="I79" s="182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</row>
    <row r="80" spans="8:58" x14ac:dyDescent="0.2">
      <c r="H80" s="182"/>
      <c r="I80" s="182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</row>
    <row r="81" spans="8:56" x14ac:dyDescent="0.2">
      <c r="H81" s="182"/>
      <c r="I81" s="182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</row>
    <row r="82" spans="8:56" x14ac:dyDescent="0.2">
      <c r="H82" s="182"/>
      <c r="I82" s="182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</row>
    <row r="83" spans="8:56" x14ac:dyDescent="0.2">
      <c r="H83" s="182"/>
      <c r="I83" s="182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</row>
    <row r="84" spans="8:56" x14ac:dyDescent="0.2">
      <c r="H84" s="182"/>
      <c r="I84" s="182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</row>
    <row r="85" spans="8:56" x14ac:dyDescent="0.2">
      <c r="H85" s="182"/>
      <c r="I85" s="182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1"/>
      <c r="AP85" s="171"/>
      <c r="AQ85" s="171"/>
      <c r="AR85" s="171"/>
      <c r="AS85" s="171"/>
      <c r="AT85" s="171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</row>
    <row r="86" spans="8:56" x14ac:dyDescent="0.2">
      <c r="H86" s="182"/>
      <c r="I86" s="182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  <c r="AV86" s="171"/>
      <c r="AW86" s="171"/>
      <c r="AX86" s="171"/>
      <c r="AY86" s="171"/>
      <c r="AZ86" s="171"/>
      <c r="BA86" s="171"/>
      <c r="BB86" s="171"/>
      <c r="BC86" s="171"/>
      <c r="BD86" s="171"/>
    </row>
    <row r="87" spans="8:56" x14ac:dyDescent="0.2">
      <c r="H87" s="182"/>
      <c r="I87" s="182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</row>
    <row r="88" spans="8:56" x14ac:dyDescent="0.2">
      <c r="H88" s="182"/>
      <c r="I88" s="182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</row>
    <row r="89" spans="8:56" x14ac:dyDescent="0.2">
      <c r="H89" s="182"/>
      <c r="I89" s="182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</row>
    <row r="90" spans="8:56" x14ac:dyDescent="0.2">
      <c r="H90" s="182"/>
      <c r="I90" s="182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</row>
    <row r="91" spans="8:56" x14ac:dyDescent="0.2">
      <c r="H91" s="182"/>
      <c r="I91" s="182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</row>
    <row r="92" spans="8:56" x14ac:dyDescent="0.2">
      <c r="H92" s="182"/>
      <c r="I92" s="182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</row>
    <row r="93" spans="8:56" x14ac:dyDescent="0.2">
      <c r="H93" s="182"/>
      <c r="I93" s="182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  <c r="AS93" s="171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</row>
    <row r="94" spans="8:56" x14ac:dyDescent="0.2">
      <c r="H94" s="182"/>
      <c r="I94" s="182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</row>
    <row r="95" spans="8:56" x14ac:dyDescent="0.2">
      <c r="H95" s="182"/>
      <c r="I95" s="182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1"/>
      <c r="AW95" s="171"/>
      <c r="AX95" s="171"/>
      <c r="AY95" s="171"/>
      <c r="AZ95" s="171"/>
      <c r="BA95" s="171"/>
      <c r="BB95" s="171"/>
      <c r="BC95" s="171"/>
      <c r="BD95" s="171"/>
    </row>
    <row r="96" spans="8:56" x14ac:dyDescent="0.2">
      <c r="H96" s="182"/>
      <c r="I96" s="182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  <c r="AS96" s="171"/>
      <c r="AT96" s="171"/>
      <c r="AU96" s="171"/>
      <c r="AV96" s="171"/>
      <c r="AW96" s="171"/>
      <c r="AX96" s="171"/>
      <c r="AY96" s="171"/>
      <c r="AZ96" s="171"/>
      <c r="BA96" s="171"/>
      <c r="BB96" s="171"/>
      <c r="BC96" s="171"/>
      <c r="BD96" s="171"/>
    </row>
    <row r="97" spans="8:56" x14ac:dyDescent="0.2">
      <c r="H97" s="182"/>
      <c r="I97" s="182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1"/>
      <c r="AT97" s="171"/>
      <c r="AU97" s="171"/>
      <c r="AV97" s="171"/>
      <c r="AW97" s="171"/>
      <c r="AX97" s="171"/>
      <c r="AY97" s="171"/>
      <c r="AZ97" s="171"/>
      <c r="BA97" s="171"/>
      <c r="BB97" s="171"/>
      <c r="BC97" s="171"/>
      <c r="BD97" s="171"/>
    </row>
    <row r="98" spans="8:56" x14ac:dyDescent="0.2">
      <c r="H98" s="182"/>
      <c r="I98" s="182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71"/>
      <c r="AT98" s="171"/>
      <c r="AU98" s="171"/>
      <c r="AV98" s="171"/>
      <c r="AW98" s="171"/>
      <c r="AX98" s="171"/>
      <c r="AY98" s="171"/>
      <c r="AZ98" s="171"/>
      <c r="BA98" s="171"/>
      <c r="BB98" s="171"/>
      <c r="BC98" s="171"/>
      <c r="BD98" s="171"/>
    </row>
    <row r="99" spans="8:56" x14ac:dyDescent="0.2">
      <c r="H99" s="182"/>
      <c r="I99" s="182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  <c r="AS99" s="171"/>
      <c r="AT99" s="171"/>
      <c r="AU99" s="171"/>
      <c r="AV99" s="171"/>
      <c r="AW99" s="171"/>
      <c r="AX99" s="171"/>
      <c r="AY99" s="171"/>
      <c r="AZ99" s="171"/>
      <c r="BA99" s="171"/>
      <c r="BB99" s="171"/>
      <c r="BC99" s="171"/>
      <c r="BD99" s="171"/>
    </row>
    <row r="100" spans="8:56" x14ac:dyDescent="0.2">
      <c r="H100" s="182"/>
      <c r="I100" s="182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  <c r="AS100" s="171"/>
      <c r="AT100" s="171"/>
      <c r="AU100" s="171"/>
      <c r="AV100" s="171"/>
      <c r="AW100" s="171"/>
      <c r="AX100" s="171"/>
      <c r="AY100" s="171"/>
      <c r="AZ100" s="171"/>
      <c r="BA100" s="171"/>
      <c r="BB100" s="171"/>
      <c r="BC100" s="171"/>
      <c r="BD100" s="171"/>
    </row>
    <row r="101" spans="8:56" x14ac:dyDescent="0.2">
      <c r="H101" s="182"/>
      <c r="I101" s="182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1"/>
      <c r="AS101" s="171"/>
      <c r="AT101" s="171"/>
      <c r="AU101" s="171"/>
      <c r="AV101" s="171"/>
      <c r="AW101" s="171"/>
      <c r="AX101" s="171"/>
      <c r="AY101" s="171"/>
      <c r="AZ101" s="171"/>
      <c r="BA101" s="171"/>
      <c r="BB101" s="171"/>
      <c r="BC101" s="171"/>
      <c r="BD101" s="171"/>
    </row>
    <row r="102" spans="8:56" x14ac:dyDescent="0.2">
      <c r="H102" s="182"/>
      <c r="I102" s="182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1"/>
      <c r="AU102" s="171"/>
      <c r="AV102" s="171"/>
      <c r="AW102" s="171"/>
      <c r="AX102" s="171"/>
      <c r="AY102" s="171"/>
      <c r="AZ102" s="171"/>
      <c r="BA102" s="171"/>
      <c r="BB102" s="171"/>
      <c r="BC102" s="171"/>
      <c r="BD102" s="171"/>
    </row>
    <row r="103" spans="8:56" x14ac:dyDescent="0.2">
      <c r="H103" s="182"/>
      <c r="I103" s="182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71"/>
      <c r="AZ103" s="171"/>
      <c r="BA103" s="171"/>
      <c r="BB103" s="171"/>
      <c r="BC103" s="171"/>
      <c r="BD103" s="171"/>
    </row>
    <row r="104" spans="8:56" x14ac:dyDescent="0.2">
      <c r="H104" s="182"/>
      <c r="I104" s="182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171"/>
      <c r="AZ104" s="171"/>
      <c r="BA104" s="171"/>
      <c r="BB104" s="171"/>
      <c r="BC104" s="171"/>
      <c r="BD104" s="171"/>
    </row>
    <row r="105" spans="8:56" x14ac:dyDescent="0.2">
      <c r="H105" s="182"/>
      <c r="I105" s="182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1"/>
      <c r="BB105" s="171"/>
      <c r="BC105" s="171"/>
      <c r="BD105" s="171"/>
    </row>
    <row r="106" spans="8:56" x14ac:dyDescent="0.2">
      <c r="H106" s="182"/>
      <c r="I106" s="182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1"/>
      <c r="AZ106" s="171"/>
      <c r="BA106" s="171"/>
      <c r="BB106" s="171"/>
      <c r="BC106" s="171"/>
      <c r="BD106" s="171"/>
    </row>
    <row r="107" spans="8:56" x14ac:dyDescent="0.2">
      <c r="H107" s="182"/>
      <c r="I107" s="182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1"/>
      <c r="AZ107" s="171"/>
      <c r="BA107" s="171"/>
      <c r="BB107" s="171"/>
      <c r="BC107" s="171"/>
      <c r="BD107" s="171"/>
    </row>
    <row r="108" spans="8:56" x14ac:dyDescent="0.2">
      <c r="H108" s="182"/>
      <c r="I108" s="182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1"/>
      <c r="AZ108" s="171"/>
      <c r="BA108" s="171"/>
      <c r="BB108" s="171"/>
      <c r="BC108" s="171"/>
      <c r="BD108" s="171"/>
    </row>
    <row r="109" spans="8:56" x14ac:dyDescent="0.2">
      <c r="H109" s="182"/>
      <c r="I109" s="182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1"/>
      <c r="AZ109" s="171"/>
      <c r="BA109" s="171"/>
      <c r="BB109" s="171"/>
      <c r="BC109" s="171"/>
      <c r="BD109" s="171"/>
    </row>
    <row r="110" spans="8:56" x14ac:dyDescent="0.2">
      <c r="H110" s="182"/>
      <c r="I110" s="182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1"/>
      <c r="AZ110" s="171"/>
      <c r="BA110" s="171"/>
      <c r="BB110" s="171"/>
      <c r="BC110" s="171"/>
      <c r="BD110" s="171"/>
    </row>
    <row r="111" spans="8:56" x14ac:dyDescent="0.2">
      <c r="H111" s="182"/>
      <c r="I111" s="182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1"/>
      <c r="AZ111" s="171"/>
      <c r="BA111" s="171"/>
      <c r="BB111" s="171"/>
      <c r="BC111" s="171"/>
      <c r="BD111" s="171"/>
    </row>
    <row r="112" spans="8:56" x14ac:dyDescent="0.2">
      <c r="H112" s="182"/>
      <c r="I112" s="182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1"/>
      <c r="AT112" s="171"/>
      <c r="AU112" s="171"/>
      <c r="AV112" s="171"/>
      <c r="AW112" s="171"/>
      <c r="AX112" s="171"/>
      <c r="AY112" s="171"/>
      <c r="AZ112" s="171"/>
      <c r="BA112" s="171"/>
      <c r="BB112" s="171"/>
      <c r="BC112" s="171"/>
      <c r="BD112" s="171"/>
    </row>
    <row r="113" spans="8:56" x14ac:dyDescent="0.2">
      <c r="H113" s="182"/>
      <c r="I113" s="182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71"/>
      <c r="AZ113" s="171"/>
      <c r="BA113" s="171"/>
      <c r="BB113" s="171"/>
      <c r="BC113" s="171"/>
      <c r="BD113" s="171"/>
    </row>
    <row r="114" spans="8:56" x14ac:dyDescent="0.2">
      <c r="H114" s="182"/>
      <c r="I114" s="182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171"/>
      <c r="AY114" s="171"/>
      <c r="AZ114" s="171"/>
      <c r="BA114" s="171"/>
      <c r="BB114" s="171"/>
      <c r="BC114" s="171"/>
      <c r="BD114" s="171"/>
    </row>
    <row r="115" spans="8:56" x14ac:dyDescent="0.2">
      <c r="H115" s="182"/>
      <c r="I115" s="182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1"/>
      <c r="BB115" s="171"/>
      <c r="BC115" s="171"/>
      <c r="BD115" s="171"/>
    </row>
    <row r="116" spans="8:56" x14ac:dyDescent="0.2">
      <c r="H116" s="182"/>
      <c r="I116" s="182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1"/>
      <c r="AT116" s="171"/>
      <c r="AU116" s="171"/>
      <c r="AV116" s="171"/>
      <c r="AW116" s="171"/>
      <c r="AX116" s="171"/>
      <c r="AY116" s="171"/>
      <c r="AZ116" s="171"/>
      <c r="BA116" s="171"/>
      <c r="BB116" s="171"/>
      <c r="BC116" s="171"/>
      <c r="BD116" s="171"/>
    </row>
    <row r="117" spans="8:56" x14ac:dyDescent="0.2">
      <c r="H117" s="182"/>
      <c r="I117" s="182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71"/>
      <c r="AT117" s="171"/>
      <c r="AU117" s="171"/>
      <c r="AV117" s="171"/>
      <c r="AW117" s="171"/>
      <c r="AX117" s="171"/>
      <c r="AY117" s="171"/>
      <c r="AZ117" s="171"/>
      <c r="BA117" s="171"/>
      <c r="BB117" s="171"/>
      <c r="BC117" s="171"/>
      <c r="BD117" s="171"/>
    </row>
    <row r="118" spans="8:56" x14ac:dyDescent="0.2">
      <c r="H118" s="182"/>
      <c r="I118" s="182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71"/>
      <c r="AT118" s="171"/>
      <c r="AU118" s="171"/>
      <c r="AV118" s="171"/>
      <c r="AW118" s="171"/>
      <c r="AX118" s="171"/>
      <c r="AY118" s="171"/>
      <c r="AZ118" s="171"/>
      <c r="BA118" s="171"/>
      <c r="BB118" s="171"/>
      <c r="BC118" s="171"/>
      <c r="BD118" s="171"/>
    </row>
    <row r="119" spans="8:56" x14ac:dyDescent="0.2">
      <c r="H119" s="182"/>
      <c r="I119" s="182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  <c r="AK119" s="171"/>
      <c r="AL119" s="171"/>
      <c r="AM119" s="171"/>
      <c r="AN119" s="171"/>
      <c r="AO119" s="171"/>
      <c r="AP119" s="171"/>
      <c r="AQ119" s="171"/>
      <c r="AR119" s="171"/>
      <c r="AS119" s="171"/>
      <c r="AT119" s="171"/>
      <c r="AU119" s="171"/>
      <c r="AV119" s="171"/>
      <c r="AW119" s="171"/>
      <c r="AX119" s="171"/>
      <c r="AY119" s="171"/>
      <c r="AZ119" s="171"/>
      <c r="BA119" s="171"/>
      <c r="BB119" s="171"/>
      <c r="BC119" s="171"/>
      <c r="BD119" s="171"/>
    </row>
    <row r="120" spans="8:56" x14ac:dyDescent="0.2">
      <c r="H120" s="182"/>
      <c r="I120" s="182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71"/>
      <c r="AX120" s="171"/>
      <c r="AY120" s="171"/>
      <c r="AZ120" s="171"/>
      <c r="BA120" s="171"/>
      <c r="BB120" s="171"/>
      <c r="BC120" s="171"/>
      <c r="BD120" s="171"/>
    </row>
    <row r="121" spans="8:56" x14ac:dyDescent="0.2">
      <c r="H121" s="182"/>
      <c r="I121" s="182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71"/>
      <c r="BC121" s="171"/>
      <c r="BD121" s="171"/>
    </row>
    <row r="122" spans="8:56" x14ac:dyDescent="0.2">
      <c r="H122" s="182"/>
      <c r="I122" s="182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1"/>
      <c r="BB122" s="171"/>
      <c r="BC122" s="171"/>
      <c r="BD122" s="171"/>
    </row>
    <row r="123" spans="8:56" x14ac:dyDescent="0.2">
      <c r="H123" s="182"/>
      <c r="I123" s="182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171"/>
      <c r="BD123" s="171"/>
    </row>
    <row r="124" spans="8:56" x14ac:dyDescent="0.2">
      <c r="H124" s="182"/>
      <c r="I124" s="182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  <c r="AK124" s="171"/>
      <c r="AL124" s="171"/>
      <c r="AM124" s="171"/>
      <c r="AN124" s="171"/>
      <c r="AO124" s="171"/>
      <c r="AP124" s="171"/>
      <c r="AQ124" s="171"/>
      <c r="AR124" s="171"/>
      <c r="AS124" s="171"/>
      <c r="AT124" s="171"/>
      <c r="AU124" s="171"/>
      <c r="AV124" s="171"/>
      <c r="AW124" s="171"/>
      <c r="AX124" s="171"/>
      <c r="AY124" s="171"/>
      <c r="AZ124" s="171"/>
      <c r="BA124" s="171"/>
      <c r="BB124" s="171"/>
      <c r="BC124" s="171"/>
      <c r="BD124" s="171"/>
    </row>
    <row r="125" spans="8:56" x14ac:dyDescent="0.2">
      <c r="H125" s="182"/>
      <c r="I125" s="182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  <c r="AK125" s="171"/>
      <c r="AL125" s="171"/>
      <c r="AM125" s="171"/>
      <c r="AN125" s="171"/>
      <c r="AO125" s="171"/>
      <c r="AP125" s="171"/>
      <c r="AQ125" s="171"/>
      <c r="AR125" s="171"/>
      <c r="AS125" s="171"/>
      <c r="AT125" s="171"/>
      <c r="AU125" s="171"/>
      <c r="AV125" s="171"/>
      <c r="AW125" s="171"/>
      <c r="AX125" s="171"/>
      <c r="AY125" s="171"/>
      <c r="AZ125" s="171"/>
      <c r="BA125" s="171"/>
      <c r="BB125" s="171"/>
      <c r="BC125" s="171"/>
      <c r="BD125" s="171"/>
    </row>
    <row r="126" spans="8:56" x14ac:dyDescent="0.2">
      <c r="H126" s="182"/>
      <c r="I126" s="182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1"/>
      <c r="AT126" s="171"/>
      <c r="AU126" s="171"/>
      <c r="AV126" s="171"/>
      <c r="AW126" s="171"/>
      <c r="AX126" s="171"/>
      <c r="AY126" s="171"/>
      <c r="AZ126" s="171"/>
      <c r="BA126" s="171"/>
      <c r="BB126" s="171"/>
      <c r="BC126" s="171"/>
      <c r="BD126" s="171"/>
    </row>
    <row r="127" spans="8:56" x14ac:dyDescent="0.2">
      <c r="H127" s="182"/>
      <c r="I127" s="182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1"/>
      <c r="AT127" s="171"/>
      <c r="AU127" s="171"/>
      <c r="AV127" s="171"/>
      <c r="AW127" s="171"/>
      <c r="AX127" s="171"/>
      <c r="AY127" s="171"/>
      <c r="AZ127" s="171"/>
      <c r="BA127" s="171"/>
      <c r="BB127" s="171"/>
      <c r="BC127" s="171"/>
      <c r="BD127" s="171"/>
    </row>
    <row r="128" spans="8:56" x14ac:dyDescent="0.2">
      <c r="H128" s="182"/>
      <c r="I128" s="182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  <c r="AS128" s="171"/>
      <c r="AT128" s="171"/>
      <c r="AU128" s="171"/>
      <c r="AV128" s="171"/>
      <c r="AW128" s="171"/>
      <c r="AX128" s="171"/>
      <c r="AY128" s="171"/>
      <c r="AZ128" s="171"/>
      <c r="BA128" s="171"/>
      <c r="BB128" s="171"/>
      <c r="BC128" s="171"/>
      <c r="BD128" s="171"/>
    </row>
    <row r="129" spans="8:56" x14ac:dyDescent="0.2">
      <c r="H129" s="182"/>
      <c r="I129" s="182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1"/>
      <c r="AT129" s="171"/>
      <c r="AU129" s="171"/>
      <c r="AV129" s="171"/>
      <c r="AW129" s="171"/>
      <c r="AX129" s="171"/>
      <c r="AY129" s="171"/>
      <c r="AZ129" s="171"/>
      <c r="BA129" s="171"/>
      <c r="BB129" s="171"/>
      <c r="BC129" s="171"/>
      <c r="BD129" s="171"/>
    </row>
    <row r="130" spans="8:56" x14ac:dyDescent="0.2">
      <c r="H130" s="182"/>
      <c r="I130" s="182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1"/>
      <c r="AT130" s="171"/>
      <c r="AU130" s="171"/>
      <c r="AV130" s="171"/>
      <c r="AW130" s="171"/>
      <c r="AX130" s="171"/>
      <c r="AY130" s="171"/>
      <c r="AZ130" s="171"/>
      <c r="BA130" s="171"/>
      <c r="BB130" s="171"/>
      <c r="BC130" s="171"/>
      <c r="BD130" s="171"/>
    </row>
    <row r="131" spans="8:56" x14ac:dyDescent="0.2">
      <c r="H131" s="182"/>
      <c r="I131" s="182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1"/>
      <c r="AS131" s="171"/>
      <c r="AT131" s="171"/>
      <c r="AU131" s="171"/>
      <c r="AV131" s="171"/>
      <c r="AW131" s="171"/>
      <c r="AX131" s="171"/>
      <c r="AY131" s="171"/>
      <c r="AZ131" s="171"/>
      <c r="BA131" s="171"/>
      <c r="BB131" s="171"/>
      <c r="BC131" s="171"/>
      <c r="BD131" s="171"/>
    </row>
    <row r="132" spans="8:56" x14ac:dyDescent="0.2">
      <c r="H132" s="182"/>
      <c r="I132" s="182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1"/>
      <c r="AT132" s="171"/>
      <c r="AU132" s="171"/>
      <c r="AV132" s="171"/>
      <c r="AW132" s="171"/>
      <c r="AX132" s="171"/>
      <c r="AY132" s="171"/>
      <c r="AZ132" s="171"/>
      <c r="BA132" s="171"/>
      <c r="BB132" s="171"/>
      <c r="BC132" s="171"/>
      <c r="BD132" s="171"/>
    </row>
    <row r="133" spans="8:56" x14ac:dyDescent="0.2">
      <c r="H133" s="182"/>
      <c r="I133" s="182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1"/>
      <c r="AT133" s="171"/>
      <c r="AU133" s="171"/>
      <c r="AV133" s="171"/>
      <c r="AW133" s="171"/>
      <c r="AX133" s="171"/>
      <c r="AY133" s="171"/>
      <c r="AZ133" s="171"/>
      <c r="BA133" s="171"/>
      <c r="BB133" s="171"/>
      <c r="BC133" s="171"/>
      <c r="BD133" s="171"/>
    </row>
    <row r="134" spans="8:56" x14ac:dyDescent="0.2">
      <c r="H134" s="182"/>
      <c r="I134" s="182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1"/>
      <c r="AT134" s="171"/>
      <c r="AU134" s="171"/>
      <c r="AV134" s="171"/>
      <c r="AW134" s="171"/>
      <c r="AX134" s="171"/>
      <c r="AY134" s="171"/>
      <c r="AZ134" s="171"/>
      <c r="BA134" s="171"/>
      <c r="BB134" s="171"/>
      <c r="BC134" s="171"/>
      <c r="BD134" s="171"/>
    </row>
    <row r="135" spans="8:56" x14ac:dyDescent="0.2">
      <c r="H135" s="182"/>
      <c r="I135" s="182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1"/>
      <c r="AT135" s="171"/>
      <c r="AU135" s="171"/>
      <c r="AV135" s="171"/>
      <c r="AW135" s="171"/>
      <c r="AX135" s="171"/>
      <c r="AY135" s="171"/>
      <c r="AZ135" s="171"/>
      <c r="BA135" s="171"/>
      <c r="BB135" s="171"/>
      <c r="BC135" s="171"/>
      <c r="BD135" s="171"/>
    </row>
    <row r="136" spans="8:56" x14ac:dyDescent="0.2">
      <c r="H136" s="182"/>
      <c r="I136" s="182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1"/>
      <c r="AT136" s="171"/>
      <c r="AU136" s="171"/>
      <c r="AV136" s="171"/>
      <c r="AW136" s="171"/>
      <c r="AX136" s="171"/>
      <c r="AY136" s="171"/>
      <c r="AZ136" s="171"/>
      <c r="BA136" s="171"/>
      <c r="BB136" s="171"/>
      <c r="BC136" s="171"/>
      <c r="BD136" s="171"/>
    </row>
    <row r="137" spans="8:56" x14ac:dyDescent="0.2">
      <c r="H137" s="182"/>
      <c r="I137" s="182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  <c r="AS137" s="171"/>
      <c r="AT137" s="171"/>
      <c r="AU137" s="171"/>
      <c r="AV137" s="171"/>
      <c r="AW137" s="171"/>
      <c r="AX137" s="171"/>
      <c r="AY137" s="171"/>
      <c r="AZ137" s="171"/>
      <c r="BA137" s="171"/>
      <c r="BB137" s="171"/>
      <c r="BC137" s="171"/>
      <c r="BD137" s="171"/>
    </row>
    <row r="138" spans="8:56" x14ac:dyDescent="0.2">
      <c r="H138" s="182"/>
      <c r="I138" s="182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1"/>
      <c r="AT138" s="171"/>
      <c r="AU138" s="171"/>
      <c r="AV138" s="171"/>
      <c r="AW138" s="171"/>
      <c r="AX138" s="171"/>
      <c r="AY138" s="171"/>
      <c r="AZ138" s="171"/>
      <c r="BA138" s="171"/>
      <c r="BB138" s="171"/>
      <c r="BC138" s="171"/>
      <c r="BD138" s="171"/>
    </row>
    <row r="139" spans="8:56" x14ac:dyDescent="0.2">
      <c r="H139" s="182"/>
      <c r="I139" s="182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1"/>
      <c r="AT139" s="171"/>
      <c r="AU139" s="171"/>
      <c r="AV139" s="171"/>
      <c r="AW139" s="171"/>
      <c r="AX139" s="171"/>
      <c r="AY139" s="171"/>
      <c r="AZ139" s="171"/>
      <c r="BA139" s="171"/>
      <c r="BB139" s="171"/>
      <c r="BC139" s="171"/>
      <c r="BD139" s="171"/>
    </row>
    <row r="140" spans="8:56" x14ac:dyDescent="0.2">
      <c r="H140" s="182"/>
      <c r="I140" s="182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171"/>
      <c r="AT140" s="171"/>
      <c r="AU140" s="171"/>
      <c r="AV140" s="171"/>
      <c r="AW140" s="171"/>
      <c r="AX140" s="171"/>
      <c r="AY140" s="171"/>
      <c r="AZ140" s="171"/>
      <c r="BA140" s="171"/>
      <c r="BB140" s="171"/>
      <c r="BC140" s="171"/>
      <c r="BD140" s="171"/>
    </row>
    <row r="141" spans="8:56" x14ac:dyDescent="0.2">
      <c r="H141" s="182"/>
      <c r="I141" s="182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1"/>
      <c r="AH141" s="171"/>
      <c r="AI141" s="171"/>
      <c r="AJ141" s="171"/>
      <c r="AK141" s="171"/>
      <c r="AL141" s="171"/>
      <c r="AM141" s="171"/>
      <c r="AN141" s="171"/>
      <c r="AO141" s="171"/>
      <c r="AP141" s="171"/>
      <c r="AQ141" s="171"/>
      <c r="AR141" s="171"/>
      <c r="AS141" s="171"/>
      <c r="AT141" s="171"/>
      <c r="AU141" s="171"/>
      <c r="AV141" s="171"/>
      <c r="AW141" s="171"/>
      <c r="AX141" s="171"/>
      <c r="AY141" s="171"/>
      <c r="AZ141" s="171"/>
      <c r="BA141" s="171"/>
      <c r="BB141" s="171"/>
      <c r="BC141" s="171"/>
      <c r="BD141" s="171"/>
    </row>
    <row r="142" spans="8:56" x14ac:dyDescent="0.2">
      <c r="H142" s="182"/>
      <c r="I142" s="182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171"/>
      <c r="AG142" s="171"/>
      <c r="AH142" s="171"/>
      <c r="AI142" s="171"/>
      <c r="AJ142" s="171"/>
      <c r="AK142" s="171"/>
      <c r="AL142" s="171"/>
      <c r="AM142" s="171"/>
      <c r="AN142" s="171"/>
      <c r="AO142" s="171"/>
      <c r="AP142" s="171"/>
      <c r="AQ142" s="171"/>
      <c r="AR142" s="171"/>
      <c r="AS142" s="171"/>
      <c r="AT142" s="171"/>
      <c r="AU142" s="171"/>
      <c r="AV142" s="171"/>
      <c r="AW142" s="171"/>
      <c r="AX142" s="171"/>
      <c r="AY142" s="171"/>
      <c r="AZ142" s="171"/>
      <c r="BA142" s="171"/>
      <c r="BB142" s="171"/>
      <c r="BC142" s="171"/>
      <c r="BD142" s="171"/>
    </row>
    <row r="143" spans="8:56" x14ac:dyDescent="0.2">
      <c r="H143" s="182"/>
      <c r="I143" s="182"/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  <c r="AA143" s="171"/>
      <c r="AB143" s="171"/>
      <c r="AC143" s="171"/>
      <c r="AD143" s="171"/>
      <c r="AE143" s="171"/>
      <c r="AF143" s="171"/>
      <c r="AG143" s="171"/>
      <c r="AH143" s="171"/>
      <c r="AI143" s="171"/>
      <c r="AJ143" s="171"/>
      <c r="AK143" s="171"/>
      <c r="AL143" s="171"/>
      <c r="AM143" s="171"/>
      <c r="AN143" s="171"/>
      <c r="AO143" s="171"/>
      <c r="AP143" s="171"/>
      <c r="AQ143" s="171"/>
      <c r="AR143" s="171"/>
      <c r="AS143" s="171"/>
      <c r="AT143" s="171"/>
      <c r="AU143" s="171"/>
      <c r="AV143" s="171"/>
      <c r="AW143" s="171"/>
      <c r="AX143" s="171"/>
      <c r="AY143" s="171"/>
      <c r="AZ143" s="171"/>
      <c r="BA143" s="171"/>
      <c r="BB143" s="171"/>
      <c r="BC143" s="171"/>
      <c r="BD143" s="171"/>
    </row>
    <row r="144" spans="8:56" x14ac:dyDescent="0.2">
      <c r="H144" s="182"/>
      <c r="I144" s="182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171"/>
      <c r="AH144" s="171"/>
      <c r="AI144" s="171"/>
      <c r="AJ144" s="171"/>
      <c r="AK144" s="171"/>
      <c r="AL144" s="171"/>
      <c r="AM144" s="171"/>
      <c r="AN144" s="171"/>
      <c r="AO144" s="171"/>
      <c r="AP144" s="171"/>
      <c r="AQ144" s="171"/>
      <c r="AR144" s="171"/>
      <c r="AS144" s="171"/>
      <c r="AT144" s="171"/>
      <c r="AU144" s="171"/>
      <c r="AV144" s="171"/>
      <c r="AW144" s="171"/>
      <c r="AX144" s="171"/>
      <c r="AY144" s="171"/>
      <c r="AZ144" s="171"/>
      <c r="BA144" s="171"/>
      <c r="BB144" s="171"/>
      <c r="BC144" s="171"/>
      <c r="BD144" s="171"/>
    </row>
    <row r="145" spans="8:56" x14ac:dyDescent="0.2">
      <c r="H145" s="182"/>
      <c r="I145" s="182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1"/>
      <c r="AE145" s="171"/>
      <c r="AF145" s="171"/>
      <c r="AG145" s="171"/>
      <c r="AH145" s="171"/>
      <c r="AI145" s="171"/>
      <c r="AJ145" s="171"/>
      <c r="AK145" s="171"/>
      <c r="AL145" s="171"/>
      <c r="AM145" s="171"/>
      <c r="AN145" s="171"/>
      <c r="AO145" s="171"/>
      <c r="AP145" s="171"/>
      <c r="AQ145" s="171"/>
      <c r="AR145" s="171"/>
      <c r="AS145" s="171"/>
      <c r="AT145" s="171"/>
      <c r="AU145" s="171"/>
      <c r="AV145" s="171"/>
      <c r="AW145" s="171"/>
      <c r="AX145" s="171"/>
      <c r="AY145" s="171"/>
      <c r="AZ145" s="171"/>
      <c r="BA145" s="171"/>
      <c r="BB145" s="171"/>
      <c r="BC145" s="171"/>
      <c r="BD145" s="171"/>
    </row>
    <row r="146" spans="8:56" x14ac:dyDescent="0.2">
      <c r="H146" s="182"/>
      <c r="I146" s="182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  <c r="AK146" s="171"/>
      <c r="AL146" s="171"/>
      <c r="AM146" s="171"/>
      <c r="AN146" s="171"/>
      <c r="AO146" s="171"/>
      <c r="AP146" s="171"/>
      <c r="AQ146" s="171"/>
      <c r="AR146" s="171"/>
      <c r="AS146" s="171"/>
      <c r="AT146" s="171"/>
      <c r="AU146" s="171"/>
      <c r="AV146" s="171"/>
      <c r="AW146" s="171"/>
      <c r="AX146" s="171"/>
      <c r="AY146" s="171"/>
      <c r="AZ146" s="171"/>
      <c r="BA146" s="171"/>
      <c r="BB146" s="171"/>
      <c r="BC146" s="171"/>
      <c r="BD146" s="171"/>
    </row>
    <row r="147" spans="8:56" x14ac:dyDescent="0.2">
      <c r="H147" s="182"/>
      <c r="I147" s="182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1"/>
      <c r="AG147" s="171"/>
      <c r="AH147" s="171"/>
      <c r="AI147" s="171"/>
      <c r="AJ147" s="171"/>
      <c r="AK147" s="171"/>
      <c r="AL147" s="171"/>
      <c r="AM147" s="171"/>
      <c r="AN147" s="171"/>
      <c r="AO147" s="171"/>
      <c r="AP147" s="171"/>
      <c r="AQ147" s="171"/>
      <c r="AR147" s="171"/>
      <c r="AS147" s="171"/>
      <c r="AT147" s="171"/>
      <c r="AU147" s="171"/>
      <c r="AV147" s="171"/>
      <c r="AW147" s="171"/>
      <c r="AX147" s="171"/>
      <c r="AY147" s="171"/>
      <c r="AZ147" s="171"/>
      <c r="BA147" s="171"/>
      <c r="BB147" s="171"/>
      <c r="BC147" s="171"/>
      <c r="BD147" s="171"/>
    </row>
    <row r="148" spans="8:56" x14ac:dyDescent="0.2">
      <c r="H148" s="182"/>
      <c r="I148" s="182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  <c r="AA148" s="171"/>
      <c r="AB148" s="171"/>
      <c r="AC148" s="171"/>
      <c r="AD148" s="171"/>
      <c r="AE148" s="171"/>
      <c r="AF148" s="171"/>
      <c r="AG148" s="171"/>
      <c r="AH148" s="171"/>
      <c r="AI148" s="171"/>
      <c r="AJ148" s="171"/>
      <c r="AK148" s="171"/>
      <c r="AL148" s="171"/>
      <c r="AM148" s="171"/>
      <c r="AN148" s="171"/>
      <c r="AO148" s="171"/>
      <c r="AP148" s="171"/>
      <c r="AQ148" s="171"/>
      <c r="AR148" s="171"/>
      <c r="AS148" s="171"/>
      <c r="AT148" s="171"/>
      <c r="AU148" s="171"/>
      <c r="AV148" s="171"/>
      <c r="AW148" s="171"/>
      <c r="AX148" s="171"/>
      <c r="AY148" s="171"/>
      <c r="AZ148" s="171"/>
      <c r="BA148" s="171"/>
      <c r="BB148" s="171"/>
      <c r="BC148" s="171"/>
      <c r="BD148" s="171"/>
    </row>
    <row r="149" spans="8:56" x14ac:dyDescent="0.2">
      <c r="H149" s="182"/>
      <c r="I149" s="182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/>
      <c r="AF149" s="171"/>
      <c r="AG149" s="171"/>
      <c r="AH149" s="171"/>
      <c r="AI149" s="171"/>
      <c r="AJ149" s="171"/>
      <c r="AK149" s="171"/>
      <c r="AL149" s="171"/>
      <c r="AM149" s="171"/>
      <c r="AN149" s="171"/>
      <c r="AO149" s="171"/>
      <c r="AP149" s="171"/>
      <c r="AQ149" s="171"/>
      <c r="AR149" s="171"/>
      <c r="AS149" s="171"/>
      <c r="AT149" s="171"/>
      <c r="AU149" s="171"/>
      <c r="AV149" s="171"/>
      <c r="AW149" s="171"/>
      <c r="AX149" s="171"/>
      <c r="AY149" s="171"/>
      <c r="AZ149" s="171"/>
      <c r="BA149" s="171"/>
      <c r="BB149" s="171"/>
      <c r="BC149" s="171"/>
      <c r="BD149" s="171"/>
    </row>
    <row r="150" spans="8:56" x14ac:dyDescent="0.2">
      <c r="H150" s="182"/>
      <c r="I150" s="182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  <c r="AK150" s="171"/>
      <c r="AL150" s="171"/>
      <c r="AM150" s="171"/>
      <c r="AN150" s="171"/>
      <c r="AO150" s="171"/>
      <c r="AP150" s="171"/>
      <c r="AQ150" s="171"/>
      <c r="AR150" s="171"/>
      <c r="AS150" s="171"/>
      <c r="AT150" s="171"/>
      <c r="AU150" s="171"/>
      <c r="AV150" s="171"/>
      <c r="AW150" s="171"/>
      <c r="AX150" s="171"/>
      <c r="AY150" s="171"/>
      <c r="AZ150" s="171"/>
      <c r="BA150" s="171"/>
      <c r="BB150" s="171"/>
      <c r="BC150" s="171"/>
      <c r="BD150" s="171"/>
    </row>
    <row r="151" spans="8:56" x14ac:dyDescent="0.2">
      <c r="H151" s="182"/>
      <c r="I151" s="182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1"/>
      <c r="AI151" s="171"/>
      <c r="AJ151" s="171"/>
      <c r="AK151" s="171"/>
      <c r="AL151" s="171"/>
      <c r="AM151" s="171"/>
      <c r="AN151" s="171"/>
      <c r="AO151" s="171"/>
      <c r="AP151" s="171"/>
      <c r="AQ151" s="171"/>
      <c r="AR151" s="171"/>
      <c r="AS151" s="171"/>
      <c r="AT151" s="171"/>
      <c r="AU151" s="171"/>
      <c r="AV151" s="171"/>
      <c r="AW151" s="171"/>
      <c r="AX151" s="171"/>
      <c r="AY151" s="171"/>
      <c r="AZ151" s="171"/>
      <c r="BA151" s="171"/>
      <c r="BB151" s="171"/>
      <c r="BC151" s="171"/>
      <c r="BD151" s="171"/>
    </row>
    <row r="152" spans="8:56" x14ac:dyDescent="0.2">
      <c r="H152" s="182"/>
      <c r="I152" s="182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  <c r="AK152" s="171"/>
      <c r="AL152" s="171"/>
      <c r="AM152" s="171"/>
      <c r="AN152" s="171"/>
      <c r="AO152" s="171"/>
      <c r="AP152" s="171"/>
      <c r="AQ152" s="171"/>
      <c r="AR152" s="171"/>
      <c r="AS152" s="171"/>
      <c r="AT152" s="171"/>
      <c r="AU152" s="171"/>
      <c r="AV152" s="171"/>
      <c r="AW152" s="171"/>
      <c r="AX152" s="171"/>
      <c r="AY152" s="171"/>
      <c r="AZ152" s="171"/>
      <c r="BA152" s="171"/>
      <c r="BB152" s="171"/>
      <c r="BC152" s="171"/>
      <c r="BD152" s="171"/>
    </row>
    <row r="153" spans="8:56" x14ac:dyDescent="0.2">
      <c r="H153" s="182"/>
      <c r="I153" s="182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  <c r="AK153" s="171"/>
      <c r="AL153" s="171"/>
      <c r="AM153" s="171"/>
      <c r="AN153" s="171"/>
      <c r="AO153" s="171"/>
      <c r="AP153" s="171"/>
      <c r="AQ153" s="171"/>
      <c r="AR153" s="171"/>
      <c r="AS153" s="171"/>
      <c r="AT153" s="171"/>
      <c r="AU153" s="171"/>
      <c r="AV153" s="171"/>
      <c r="AW153" s="171"/>
      <c r="AX153" s="171"/>
      <c r="AY153" s="171"/>
      <c r="AZ153" s="171"/>
      <c r="BA153" s="171"/>
      <c r="BB153" s="171"/>
      <c r="BC153" s="171"/>
      <c r="BD153" s="171"/>
    </row>
    <row r="154" spans="8:56" x14ac:dyDescent="0.2">
      <c r="H154" s="182"/>
      <c r="I154" s="182"/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  <c r="AK154" s="171"/>
      <c r="AL154" s="171"/>
      <c r="AM154" s="171"/>
      <c r="AN154" s="171"/>
      <c r="AO154" s="171"/>
      <c r="AP154" s="171"/>
      <c r="AQ154" s="171"/>
      <c r="AR154" s="171"/>
      <c r="AS154" s="171"/>
      <c r="AT154" s="171"/>
      <c r="AU154" s="171"/>
      <c r="AV154" s="171"/>
      <c r="AW154" s="171"/>
      <c r="AX154" s="171"/>
      <c r="AY154" s="171"/>
      <c r="AZ154" s="171"/>
      <c r="BA154" s="171"/>
      <c r="BB154" s="171"/>
      <c r="BC154" s="171"/>
      <c r="BD154" s="171"/>
    </row>
    <row r="155" spans="8:56" x14ac:dyDescent="0.2">
      <c r="H155" s="182"/>
      <c r="I155" s="182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71"/>
      <c r="AJ155" s="171"/>
      <c r="AK155" s="171"/>
      <c r="AL155" s="171"/>
      <c r="AM155" s="171"/>
      <c r="AN155" s="171"/>
      <c r="AO155" s="171"/>
      <c r="AP155" s="171"/>
      <c r="AQ155" s="171"/>
      <c r="AR155" s="171"/>
      <c r="AS155" s="171"/>
      <c r="AT155" s="171"/>
      <c r="AU155" s="171"/>
      <c r="AV155" s="171"/>
      <c r="AW155" s="171"/>
      <c r="AX155" s="171"/>
      <c r="AY155" s="171"/>
      <c r="AZ155" s="171"/>
      <c r="BA155" s="171"/>
      <c r="BB155" s="171"/>
      <c r="BC155" s="171"/>
      <c r="BD155" s="171"/>
    </row>
    <row r="156" spans="8:56" x14ac:dyDescent="0.2">
      <c r="H156" s="182"/>
      <c r="I156" s="182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  <c r="AK156" s="171"/>
      <c r="AL156" s="171"/>
      <c r="AM156" s="171"/>
      <c r="AN156" s="171"/>
      <c r="AO156" s="171"/>
      <c r="AP156" s="171"/>
      <c r="AQ156" s="171"/>
      <c r="AR156" s="171"/>
      <c r="AS156" s="171"/>
      <c r="AT156" s="171"/>
      <c r="AU156" s="171"/>
      <c r="AV156" s="171"/>
      <c r="AW156" s="171"/>
      <c r="AX156" s="171"/>
      <c r="AY156" s="171"/>
      <c r="AZ156" s="171"/>
      <c r="BA156" s="171"/>
      <c r="BB156" s="171"/>
      <c r="BC156" s="171"/>
      <c r="BD156" s="171"/>
    </row>
    <row r="157" spans="8:56" x14ac:dyDescent="0.2">
      <c r="H157" s="182"/>
      <c r="I157" s="182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  <c r="BB157" s="171"/>
      <c r="BC157" s="171"/>
      <c r="BD157" s="171"/>
    </row>
    <row r="158" spans="8:56" x14ac:dyDescent="0.2">
      <c r="H158" s="182"/>
      <c r="I158" s="182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1"/>
      <c r="AM158" s="171"/>
      <c r="AN158" s="171"/>
      <c r="AO158" s="171"/>
      <c r="AP158" s="171"/>
      <c r="AQ158" s="171"/>
      <c r="AR158" s="171"/>
      <c r="AS158" s="171"/>
      <c r="AT158" s="171"/>
      <c r="AU158" s="171"/>
      <c r="AV158" s="171"/>
      <c r="AW158" s="171"/>
      <c r="AX158" s="171"/>
      <c r="AY158" s="171"/>
      <c r="AZ158" s="171"/>
      <c r="BA158" s="171"/>
      <c r="BB158" s="171"/>
      <c r="BC158" s="171"/>
      <c r="BD158" s="171"/>
    </row>
    <row r="159" spans="8:56" x14ac:dyDescent="0.2">
      <c r="H159" s="182"/>
      <c r="I159" s="182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  <c r="AK159" s="171"/>
      <c r="AL159" s="171"/>
      <c r="AM159" s="171"/>
      <c r="AN159" s="171"/>
      <c r="AO159" s="171"/>
      <c r="AP159" s="171"/>
      <c r="AQ159" s="171"/>
      <c r="AR159" s="171"/>
      <c r="AS159" s="171"/>
      <c r="AT159" s="171"/>
      <c r="AU159" s="171"/>
      <c r="AV159" s="171"/>
      <c r="AW159" s="171"/>
      <c r="AX159" s="171"/>
      <c r="AY159" s="171"/>
      <c r="AZ159" s="171"/>
      <c r="BA159" s="171"/>
      <c r="BB159" s="171"/>
      <c r="BC159" s="171"/>
      <c r="BD159" s="171"/>
    </row>
    <row r="160" spans="8:56" x14ac:dyDescent="0.2">
      <c r="H160" s="182"/>
      <c r="I160" s="182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  <c r="AK160" s="171"/>
      <c r="AL160" s="171"/>
      <c r="AM160" s="171"/>
      <c r="AN160" s="171"/>
      <c r="AO160" s="171"/>
      <c r="AP160" s="171"/>
      <c r="AQ160" s="171"/>
      <c r="AR160" s="171"/>
      <c r="AS160" s="171"/>
      <c r="AT160" s="171"/>
      <c r="AU160" s="171"/>
      <c r="AV160" s="171"/>
      <c r="AW160" s="171"/>
      <c r="AX160" s="171"/>
      <c r="AY160" s="171"/>
      <c r="AZ160" s="171"/>
      <c r="BA160" s="171"/>
      <c r="BB160" s="171"/>
      <c r="BC160" s="171"/>
      <c r="BD160" s="171"/>
    </row>
    <row r="161" spans="8:56" x14ac:dyDescent="0.2">
      <c r="H161" s="182"/>
      <c r="I161" s="182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  <c r="AK161" s="171"/>
      <c r="AL161" s="171"/>
      <c r="AM161" s="171"/>
      <c r="AN161" s="171"/>
      <c r="AO161" s="171"/>
      <c r="AP161" s="171"/>
      <c r="AQ161" s="171"/>
      <c r="AR161" s="171"/>
      <c r="AS161" s="171"/>
      <c r="AT161" s="171"/>
      <c r="AU161" s="171"/>
      <c r="AV161" s="171"/>
      <c r="AW161" s="171"/>
      <c r="AX161" s="171"/>
      <c r="AY161" s="171"/>
      <c r="AZ161" s="171"/>
      <c r="BA161" s="171"/>
      <c r="BB161" s="171"/>
      <c r="BC161" s="171"/>
      <c r="BD161" s="171"/>
    </row>
    <row r="162" spans="8:56" x14ac:dyDescent="0.2">
      <c r="H162" s="182"/>
      <c r="I162" s="182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  <c r="AK162" s="171"/>
      <c r="AL162" s="171"/>
      <c r="AM162" s="171"/>
      <c r="AN162" s="171"/>
      <c r="AO162" s="171"/>
      <c r="AP162" s="171"/>
      <c r="AQ162" s="171"/>
      <c r="AR162" s="171"/>
      <c r="AS162" s="171"/>
      <c r="AT162" s="171"/>
      <c r="AU162" s="171"/>
      <c r="AV162" s="171"/>
      <c r="AW162" s="171"/>
      <c r="AX162" s="171"/>
      <c r="AY162" s="171"/>
      <c r="AZ162" s="171"/>
      <c r="BA162" s="171"/>
      <c r="BB162" s="171"/>
      <c r="BC162" s="171"/>
      <c r="BD162" s="171"/>
    </row>
    <row r="163" spans="8:56" x14ac:dyDescent="0.2">
      <c r="H163" s="182"/>
      <c r="I163" s="182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  <c r="AK163" s="171"/>
      <c r="AL163" s="171"/>
      <c r="AM163" s="171"/>
      <c r="AN163" s="171"/>
      <c r="AO163" s="171"/>
      <c r="AP163" s="171"/>
      <c r="AQ163" s="171"/>
      <c r="AR163" s="171"/>
      <c r="AS163" s="171"/>
      <c r="AT163" s="171"/>
      <c r="AU163" s="171"/>
      <c r="AV163" s="171"/>
      <c r="AW163" s="171"/>
      <c r="AX163" s="171"/>
      <c r="AY163" s="171"/>
      <c r="AZ163" s="171"/>
      <c r="BA163" s="171"/>
      <c r="BB163" s="171"/>
      <c r="BC163" s="171"/>
      <c r="BD163" s="171"/>
    </row>
    <row r="164" spans="8:56" x14ac:dyDescent="0.2">
      <c r="H164" s="182"/>
      <c r="I164" s="182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  <c r="AK164" s="171"/>
      <c r="AL164" s="171"/>
      <c r="AM164" s="171"/>
      <c r="AN164" s="171"/>
      <c r="AO164" s="171"/>
      <c r="AP164" s="171"/>
      <c r="AQ164" s="171"/>
      <c r="AR164" s="171"/>
      <c r="AS164" s="171"/>
      <c r="AT164" s="171"/>
      <c r="AU164" s="171"/>
      <c r="AV164" s="171"/>
      <c r="AW164" s="171"/>
      <c r="AX164" s="171"/>
      <c r="AY164" s="171"/>
      <c r="AZ164" s="171"/>
      <c r="BA164" s="171"/>
      <c r="BB164" s="171"/>
      <c r="BC164" s="171"/>
      <c r="BD164" s="171"/>
    </row>
    <row r="165" spans="8:56" x14ac:dyDescent="0.2">
      <c r="H165" s="182"/>
      <c r="I165" s="182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171"/>
      <c r="AG165" s="171"/>
      <c r="AH165" s="171"/>
      <c r="AI165" s="171"/>
      <c r="AJ165" s="171"/>
      <c r="AK165" s="171"/>
      <c r="AL165" s="171"/>
      <c r="AM165" s="171"/>
      <c r="AN165" s="171"/>
      <c r="AO165" s="171"/>
      <c r="AP165" s="171"/>
      <c r="AQ165" s="171"/>
      <c r="AR165" s="171"/>
      <c r="AS165" s="171"/>
      <c r="AT165" s="171"/>
      <c r="AU165" s="171"/>
      <c r="AV165" s="171"/>
      <c r="AW165" s="171"/>
      <c r="AX165" s="171"/>
      <c r="AY165" s="171"/>
      <c r="AZ165" s="171"/>
      <c r="BA165" s="171"/>
      <c r="BB165" s="171"/>
      <c r="BC165" s="171"/>
      <c r="BD165" s="171"/>
    </row>
    <row r="166" spans="8:56" x14ac:dyDescent="0.2">
      <c r="H166" s="182"/>
      <c r="I166" s="182"/>
      <c r="P166" s="171"/>
      <c r="Q166" s="171"/>
      <c r="R166" s="171"/>
      <c r="S166" s="171"/>
      <c r="T166" s="171"/>
      <c r="U166" s="171"/>
      <c r="V166" s="171"/>
      <c r="W166" s="171"/>
      <c r="X166" s="171"/>
      <c r="Y166" s="171"/>
      <c r="Z166" s="171"/>
      <c r="AA166" s="171"/>
      <c r="AB166" s="171"/>
      <c r="AC166" s="171"/>
      <c r="AD166" s="171"/>
      <c r="AE166" s="171"/>
      <c r="AF166" s="171"/>
      <c r="AG166" s="171"/>
      <c r="AH166" s="171"/>
      <c r="AI166" s="171"/>
      <c r="AJ166" s="171"/>
      <c r="AK166" s="171"/>
      <c r="AL166" s="171"/>
      <c r="AM166" s="171"/>
      <c r="AN166" s="171"/>
      <c r="AO166" s="171"/>
      <c r="AP166" s="171"/>
      <c r="AQ166" s="171"/>
      <c r="AR166" s="171"/>
      <c r="AS166" s="171"/>
      <c r="AT166" s="171"/>
      <c r="AU166" s="171"/>
      <c r="AV166" s="171"/>
      <c r="AW166" s="171"/>
      <c r="AX166" s="171"/>
      <c r="AY166" s="171"/>
      <c r="AZ166" s="171"/>
      <c r="BA166" s="171"/>
      <c r="BB166" s="171"/>
      <c r="BC166" s="171"/>
      <c r="BD166" s="171"/>
    </row>
    <row r="167" spans="8:56" x14ac:dyDescent="0.2">
      <c r="H167" s="182"/>
      <c r="I167" s="182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  <c r="AK167" s="171"/>
      <c r="AL167" s="171"/>
      <c r="AM167" s="171"/>
      <c r="AN167" s="171"/>
      <c r="AO167" s="171"/>
      <c r="AP167" s="171"/>
      <c r="AQ167" s="171"/>
      <c r="AR167" s="171"/>
      <c r="AS167" s="171"/>
      <c r="AT167" s="171"/>
      <c r="AU167" s="171"/>
      <c r="AV167" s="171"/>
      <c r="AW167" s="171"/>
      <c r="AX167" s="171"/>
      <c r="AY167" s="171"/>
      <c r="AZ167" s="171"/>
      <c r="BA167" s="171"/>
      <c r="BB167" s="171"/>
      <c r="BC167" s="171"/>
      <c r="BD167" s="171"/>
    </row>
    <row r="168" spans="8:56" x14ac:dyDescent="0.2">
      <c r="H168" s="182"/>
      <c r="I168" s="182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171"/>
      <c r="AH168" s="171"/>
      <c r="AI168" s="171"/>
      <c r="AJ168" s="171"/>
      <c r="AK168" s="171"/>
      <c r="AL168" s="171"/>
      <c r="AM168" s="171"/>
      <c r="AN168" s="171"/>
      <c r="AO168" s="171"/>
      <c r="AP168" s="171"/>
      <c r="AQ168" s="171"/>
      <c r="AR168" s="171"/>
      <c r="AS168" s="171"/>
      <c r="AT168" s="171"/>
      <c r="AU168" s="171"/>
      <c r="AV168" s="171"/>
      <c r="AW168" s="171"/>
      <c r="AX168" s="171"/>
      <c r="AY168" s="171"/>
      <c r="AZ168" s="171"/>
      <c r="BA168" s="171"/>
      <c r="BB168" s="171"/>
      <c r="BC168" s="171"/>
      <c r="BD168" s="171"/>
    </row>
    <row r="169" spans="8:56" x14ac:dyDescent="0.2">
      <c r="H169" s="182"/>
      <c r="I169" s="182"/>
      <c r="P169" s="171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71"/>
      <c r="AK169" s="171"/>
      <c r="AL169" s="171"/>
      <c r="AM169" s="171"/>
      <c r="AN169" s="171"/>
      <c r="AO169" s="171"/>
      <c r="AP169" s="171"/>
      <c r="AQ169" s="171"/>
      <c r="AR169" s="171"/>
      <c r="AS169" s="171"/>
      <c r="AT169" s="171"/>
      <c r="AU169" s="171"/>
      <c r="AV169" s="171"/>
      <c r="AW169" s="171"/>
      <c r="AX169" s="171"/>
      <c r="AY169" s="171"/>
      <c r="AZ169" s="171"/>
      <c r="BA169" s="171"/>
      <c r="BB169" s="171"/>
      <c r="BC169" s="171"/>
      <c r="BD169" s="171"/>
    </row>
    <row r="170" spans="8:56" x14ac:dyDescent="0.2">
      <c r="H170" s="182"/>
      <c r="I170" s="182"/>
      <c r="P170" s="171"/>
      <c r="Q170" s="171"/>
      <c r="R170" s="171"/>
      <c r="S170" s="171"/>
      <c r="T170" s="171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171"/>
      <c r="AH170" s="171"/>
      <c r="AI170" s="171"/>
      <c r="AJ170" s="171"/>
      <c r="AK170" s="171"/>
      <c r="AL170" s="171"/>
      <c r="AM170" s="171"/>
      <c r="AN170" s="171"/>
      <c r="AO170" s="171"/>
      <c r="AP170" s="171"/>
      <c r="AQ170" s="171"/>
      <c r="AR170" s="171"/>
      <c r="AS170" s="171"/>
      <c r="AT170" s="171"/>
      <c r="AU170" s="171"/>
      <c r="AV170" s="171"/>
      <c r="AW170" s="171"/>
      <c r="AX170" s="171"/>
      <c r="AY170" s="171"/>
      <c r="AZ170" s="171"/>
      <c r="BA170" s="171"/>
      <c r="BB170" s="171"/>
      <c r="BC170" s="171"/>
      <c r="BD170" s="171"/>
    </row>
    <row r="171" spans="8:56" x14ac:dyDescent="0.2">
      <c r="H171" s="182"/>
      <c r="I171" s="182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171"/>
      <c r="AH171" s="171"/>
      <c r="AI171" s="171"/>
      <c r="AJ171" s="171"/>
      <c r="AK171" s="171"/>
      <c r="AL171" s="171"/>
      <c r="AM171" s="171"/>
      <c r="AN171" s="171"/>
      <c r="AO171" s="171"/>
      <c r="AP171" s="171"/>
      <c r="AQ171" s="171"/>
      <c r="AR171" s="171"/>
      <c r="AS171" s="171"/>
      <c r="AT171" s="171"/>
      <c r="AU171" s="171"/>
      <c r="AV171" s="171"/>
      <c r="AW171" s="171"/>
      <c r="AX171" s="171"/>
      <c r="AY171" s="171"/>
      <c r="AZ171" s="171"/>
      <c r="BA171" s="171"/>
      <c r="BB171" s="171"/>
      <c r="BC171" s="171"/>
      <c r="BD171" s="171"/>
    </row>
    <row r="172" spans="8:56" x14ac:dyDescent="0.2">
      <c r="H172" s="182"/>
      <c r="I172" s="182"/>
      <c r="P172" s="171"/>
      <c r="Q172" s="171"/>
      <c r="R172" s="171"/>
      <c r="S172" s="171"/>
      <c r="T172" s="171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171"/>
      <c r="AH172" s="171"/>
      <c r="AI172" s="171"/>
      <c r="AJ172" s="171"/>
      <c r="AK172" s="171"/>
      <c r="AL172" s="171"/>
      <c r="AM172" s="171"/>
      <c r="AN172" s="171"/>
      <c r="AO172" s="171"/>
      <c r="AP172" s="171"/>
      <c r="AQ172" s="171"/>
      <c r="AR172" s="171"/>
      <c r="AS172" s="171"/>
      <c r="AT172" s="171"/>
      <c r="AU172" s="171"/>
      <c r="AV172" s="171"/>
      <c r="AW172" s="171"/>
      <c r="AX172" s="171"/>
      <c r="AY172" s="171"/>
      <c r="AZ172" s="171"/>
      <c r="BA172" s="171"/>
      <c r="BB172" s="171"/>
      <c r="BC172" s="171"/>
      <c r="BD172" s="171"/>
    </row>
    <row r="173" spans="8:56" x14ac:dyDescent="0.2">
      <c r="H173" s="182"/>
      <c r="I173" s="182"/>
      <c r="P173" s="171"/>
      <c r="Q173" s="171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  <c r="AK173" s="171"/>
      <c r="AL173" s="171"/>
      <c r="AM173" s="171"/>
      <c r="AN173" s="171"/>
      <c r="AO173" s="171"/>
      <c r="AP173" s="171"/>
      <c r="AQ173" s="171"/>
      <c r="AR173" s="171"/>
      <c r="AS173" s="171"/>
      <c r="AT173" s="171"/>
      <c r="AU173" s="171"/>
      <c r="AV173" s="171"/>
      <c r="AW173" s="171"/>
      <c r="AX173" s="171"/>
      <c r="AY173" s="171"/>
      <c r="AZ173" s="171"/>
      <c r="BA173" s="171"/>
      <c r="BB173" s="171"/>
      <c r="BC173" s="171"/>
      <c r="BD173" s="171"/>
    </row>
    <row r="174" spans="8:56" x14ac:dyDescent="0.2">
      <c r="H174" s="182"/>
      <c r="I174" s="182"/>
      <c r="P174" s="171"/>
      <c r="Q174" s="171"/>
      <c r="R174" s="171"/>
      <c r="S174" s="171"/>
      <c r="T174" s="171"/>
      <c r="U174" s="171"/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  <c r="AK174" s="171"/>
      <c r="AL174" s="171"/>
      <c r="AM174" s="171"/>
      <c r="AN174" s="171"/>
      <c r="AO174" s="171"/>
      <c r="AP174" s="171"/>
      <c r="AQ174" s="171"/>
      <c r="AR174" s="171"/>
      <c r="AS174" s="171"/>
      <c r="AT174" s="171"/>
      <c r="AU174" s="171"/>
      <c r="AV174" s="171"/>
      <c r="AW174" s="171"/>
      <c r="AX174" s="171"/>
      <c r="AY174" s="171"/>
      <c r="AZ174" s="171"/>
      <c r="BA174" s="171"/>
      <c r="BB174" s="171"/>
      <c r="BC174" s="171"/>
      <c r="BD174" s="171"/>
    </row>
    <row r="175" spans="8:56" x14ac:dyDescent="0.2">
      <c r="H175" s="182"/>
      <c r="I175" s="182"/>
      <c r="P175" s="171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1"/>
      <c r="AG175" s="171"/>
      <c r="AH175" s="171"/>
      <c r="AI175" s="171"/>
      <c r="AJ175" s="171"/>
      <c r="AK175" s="171"/>
      <c r="AL175" s="171"/>
      <c r="AM175" s="171"/>
      <c r="AN175" s="171"/>
      <c r="AO175" s="171"/>
      <c r="AP175" s="171"/>
      <c r="AQ175" s="171"/>
      <c r="AR175" s="171"/>
      <c r="AS175" s="171"/>
      <c r="AT175" s="171"/>
      <c r="AU175" s="171"/>
      <c r="AV175" s="171"/>
      <c r="AW175" s="171"/>
      <c r="AX175" s="171"/>
      <c r="AY175" s="171"/>
      <c r="AZ175" s="171"/>
      <c r="BA175" s="171"/>
      <c r="BB175" s="171"/>
      <c r="BC175" s="171"/>
      <c r="BD175" s="171"/>
    </row>
    <row r="176" spans="8:56" x14ac:dyDescent="0.2">
      <c r="H176" s="182"/>
      <c r="I176" s="182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  <c r="AK176" s="171"/>
      <c r="AL176" s="171"/>
      <c r="AM176" s="171"/>
      <c r="AN176" s="171"/>
      <c r="AO176" s="171"/>
      <c r="AP176" s="171"/>
      <c r="AQ176" s="171"/>
      <c r="AR176" s="171"/>
      <c r="AS176" s="171"/>
      <c r="AT176" s="171"/>
      <c r="AU176" s="171"/>
      <c r="AV176" s="171"/>
      <c r="AW176" s="171"/>
      <c r="AX176" s="171"/>
      <c r="AY176" s="171"/>
      <c r="AZ176" s="171"/>
      <c r="BA176" s="171"/>
      <c r="BB176" s="171"/>
      <c r="BC176" s="171"/>
      <c r="BD176" s="171"/>
    </row>
    <row r="177" spans="8:56" x14ac:dyDescent="0.2">
      <c r="H177" s="182"/>
      <c r="I177" s="182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  <c r="AK177" s="171"/>
      <c r="AL177" s="171"/>
      <c r="AM177" s="171"/>
      <c r="AN177" s="171"/>
      <c r="AO177" s="171"/>
      <c r="AP177" s="171"/>
      <c r="AQ177" s="171"/>
      <c r="AR177" s="171"/>
      <c r="AS177" s="171"/>
      <c r="AT177" s="171"/>
      <c r="AU177" s="171"/>
      <c r="AV177" s="171"/>
      <c r="AW177" s="171"/>
      <c r="AX177" s="171"/>
      <c r="AY177" s="171"/>
      <c r="AZ177" s="171"/>
      <c r="BA177" s="171"/>
      <c r="BB177" s="171"/>
      <c r="BC177" s="171"/>
      <c r="BD177" s="171"/>
    </row>
    <row r="178" spans="8:56" x14ac:dyDescent="0.2">
      <c r="H178" s="182"/>
      <c r="I178" s="182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171"/>
      <c r="AM178" s="171"/>
      <c r="AN178" s="171"/>
      <c r="AO178" s="171"/>
      <c r="AP178" s="171"/>
      <c r="AQ178" s="171"/>
      <c r="AR178" s="171"/>
      <c r="AS178" s="171"/>
      <c r="AT178" s="171"/>
      <c r="AU178" s="171"/>
      <c r="AV178" s="171"/>
      <c r="AW178" s="171"/>
      <c r="AX178" s="171"/>
      <c r="AY178" s="171"/>
      <c r="AZ178" s="171"/>
      <c r="BA178" s="171"/>
      <c r="BB178" s="171"/>
      <c r="BC178" s="171"/>
      <c r="BD178" s="171"/>
    </row>
    <row r="179" spans="8:56" x14ac:dyDescent="0.2">
      <c r="H179" s="182"/>
      <c r="I179" s="182"/>
      <c r="P179" s="171"/>
      <c r="Q179" s="171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  <c r="AI179" s="171"/>
      <c r="AJ179" s="171"/>
      <c r="AK179" s="171"/>
      <c r="AL179" s="171"/>
      <c r="AM179" s="171"/>
      <c r="AN179" s="171"/>
      <c r="AO179" s="171"/>
      <c r="AP179" s="171"/>
      <c r="AQ179" s="171"/>
      <c r="AR179" s="171"/>
      <c r="AS179" s="171"/>
      <c r="AT179" s="171"/>
      <c r="AU179" s="171"/>
      <c r="AV179" s="171"/>
      <c r="AW179" s="171"/>
      <c r="AX179" s="171"/>
      <c r="AY179" s="171"/>
      <c r="AZ179" s="171"/>
      <c r="BA179" s="171"/>
      <c r="BB179" s="171"/>
      <c r="BC179" s="171"/>
      <c r="BD179" s="171"/>
    </row>
    <row r="180" spans="8:56" x14ac:dyDescent="0.2">
      <c r="H180" s="182"/>
      <c r="I180" s="182"/>
      <c r="P180" s="171"/>
      <c r="Q180" s="171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  <c r="AH180" s="171"/>
      <c r="AI180" s="171"/>
      <c r="AJ180" s="171"/>
      <c r="AK180" s="171"/>
      <c r="AL180" s="171"/>
      <c r="AM180" s="171"/>
      <c r="AN180" s="171"/>
      <c r="AO180" s="171"/>
      <c r="AP180" s="171"/>
      <c r="AQ180" s="171"/>
      <c r="AR180" s="171"/>
      <c r="AS180" s="171"/>
      <c r="AT180" s="171"/>
      <c r="AU180" s="171"/>
      <c r="AV180" s="171"/>
      <c r="AW180" s="171"/>
      <c r="AX180" s="171"/>
      <c r="AY180" s="171"/>
      <c r="AZ180" s="171"/>
      <c r="BA180" s="171"/>
      <c r="BB180" s="171"/>
      <c r="BC180" s="171"/>
      <c r="BD180" s="171"/>
    </row>
    <row r="181" spans="8:56" x14ac:dyDescent="0.2">
      <c r="H181" s="182"/>
      <c r="I181" s="182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  <c r="AK181" s="171"/>
      <c r="AL181" s="171"/>
      <c r="AM181" s="171"/>
      <c r="AN181" s="171"/>
      <c r="AO181" s="171"/>
      <c r="AP181" s="171"/>
      <c r="AQ181" s="171"/>
      <c r="AR181" s="171"/>
      <c r="AS181" s="171"/>
      <c r="AT181" s="171"/>
      <c r="AU181" s="171"/>
      <c r="AV181" s="171"/>
      <c r="AW181" s="171"/>
      <c r="AX181" s="171"/>
      <c r="AY181" s="171"/>
      <c r="AZ181" s="171"/>
      <c r="BA181" s="171"/>
      <c r="BB181" s="171"/>
      <c r="BC181" s="171"/>
      <c r="BD181" s="171"/>
    </row>
    <row r="182" spans="8:56" x14ac:dyDescent="0.2">
      <c r="H182" s="182"/>
      <c r="I182" s="182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  <c r="AH182" s="171"/>
      <c r="AI182" s="171"/>
      <c r="AJ182" s="171"/>
      <c r="AK182" s="171"/>
      <c r="AL182" s="171"/>
      <c r="AM182" s="171"/>
      <c r="AN182" s="171"/>
      <c r="AO182" s="171"/>
      <c r="AP182" s="171"/>
      <c r="AQ182" s="171"/>
      <c r="AR182" s="171"/>
      <c r="AS182" s="171"/>
      <c r="AT182" s="171"/>
      <c r="AU182" s="171"/>
      <c r="AV182" s="171"/>
      <c r="AW182" s="171"/>
      <c r="AX182" s="171"/>
      <c r="AY182" s="171"/>
      <c r="AZ182" s="171"/>
      <c r="BA182" s="171"/>
      <c r="BB182" s="171"/>
      <c r="BC182" s="171"/>
      <c r="BD182" s="171"/>
    </row>
    <row r="183" spans="8:56" x14ac:dyDescent="0.2">
      <c r="H183" s="182"/>
      <c r="I183" s="182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  <c r="AK183" s="171"/>
      <c r="AL183" s="171"/>
      <c r="AM183" s="171"/>
      <c r="AN183" s="171"/>
      <c r="AO183" s="171"/>
      <c r="AP183" s="171"/>
      <c r="AQ183" s="171"/>
      <c r="AR183" s="171"/>
      <c r="AS183" s="171"/>
      <c r="AT183" s="171"/>
      <c r="AU183" s="171"/>
      <c r="AV183" s="171"/>
      <c r="AW183" s="171"/>
      <c r="AX183" s="171"/>
      <c r="AY183" s="171"/>
      <c r="AZ183" s="171"/>
      <c r="BA183" s="171"/>
      <c r="BB183" s="171"/>
      <c r="BC183" s="171"/>
      <c r="BD183" s="171"/>
    </row>
    <row r="184" spans="8:56" x14ac:dyDescent="0.2">
      <c r="H184" s="182"/>
      <c r="I184" s="182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  <c r="AK184" s="171"/>
      <c r="AL184" s="171"/>
      <c r="AM184" s="171"/>
      <c r="AN184" s="171"/>
      <c r="AO184" s="171"/>
      <c r="AP184" s="171"/>
      <c r="AQ184" s="171"/>
      <c r="AR184" s="171"/>
      <c r="AS184" s="171"/>
      <c r="AT184" s="171"/>
      <c r="AU184" s="171"/>
      <c r="AV184" s="171"/>
      <c r="AW184" s="171"/>
      <c r="AX184" s="171"/>
      <c r="AY184" s="171"/>
      <c r="AZ184" s="171"/>
      <c r="BA184" s="171"/>
      <c r="BB184" s="171"/>
      <c r="BC184" s="171"/>
      <c r="BD184" s="171"/>
    </row>
    <row r="185" spans="8:56" x14ac:dyDescent="0.2">
      <c r="H185" s="182"/>
      <c r="I185" s="182"/>
      <c r="P185" s="171"/>
      <c r="Q185" s="171"/>
      <c r="R185" s="171"/>
      <c r="S185" s="171"/>
      <c r="T185" s="171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  <c r="AH185" s="171"/>
      <c r="AI185" s="171"/>
      <c r="AJ185" s="171"/>
      <c r="AK185" s="171"/>
      <c r="AL185" s="171"/>
      <c r="AM185" s="171"/>
      <c r="AN185" s="171"/>
      <c r="AO185" s="171"/>
      <c r="AP185" s="171"/>
      <c r="AQ185" s="171"/>
      <c r="AR185" s="171"/>
      <c r="AS185" s="171"/>
      <c r="AT185" s="171"/>
      <c r="AU185" s="171"/>
      <c r="AV185" s="171"/>
      <c r="AW185" s="171"/>
      <c r="AX185" s="171"/>
      <c r="AY185" s="171"/>
      <c r="AZ185" s="171"/>
      <c r="BA185" s="171"/>
      <c r="BB185" s="171"/>
      <c r="BC185" s="171"/>
      <c r="BD185" s="171"/>
    </row>
    <row r="186" spans="8:56" x14ac:dyDescent="0.2">
      <c r="H186" s="182"/>
      <c r="I186" s="182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  <c r="AA186" s="171"/>
      <c r="AB186" s="171"/>
      <c r="AC186" s="171"/>
      <c r="AD186" s="171"/>
      <c r="AE186" s="171"/>
      <c r="AF186" s="171"/>
      <c r="AG186" s="171"/>
      <c r="AH186" s="171"/>
      <c r="AI186" s="171"/>
      <c r="AJ186" s="171"/>
      <c r="AK186" s="171"/>
      <c r="AL186" s="171"/>
      <c r="AM186" s="171"/>
      <c r="AN186" s="171"/>
      <c r="AO186" s="171"/>
      <c r="AP186" s="171"/>
      <c r="AQ186" s="171"/>
      <c r="AR186" s="171"/>
      <c r="AS186" s="171"/>
      <c r="AT186" s="171"/>
      <c r="AU186" s="171"/>
      <c r="AV186" s="171"/>
      <c r="AW186" s="171"/>
      <c r="AX186" s="171"/>
      <c r="AY186" s="171"/>
      <c r="AZ186" s="171"/>
      <c r="BA186" s="171"/>
      <c r="BB186" s="171"/>
      <c r="BC186" s="171"/>
      <c r="BD186" s="171"/>
    </row>
    <row r="187" spans="8:56" x14ac:dyDescent="0.2">
      <c r="H187" s="182"/>
      <c r="I187" s="182"/>
      <c r="P187" s="171"/>
      <c r="Q187" s="171"/>
      <c r="R187" s="171"/>
      <c r="S187" s="171"/>
      <c r="T187" s="171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1"/>
      <c r="AE187" s="171"/>
      <c r="AF187" s="171"/>
      <c r="AG187" s="171"/>
      <c r="AH187" s="171"/>
      <c r="AI187" s="171"/>
      <c r="AJ187" s="171"/>
      <c r="AK187" s="171"/>
      <c r="AL187" s="171"/>
      <c r="AM187" s="171"/>
      <c r="AN187" s="171"/>
      <c r="AO187" s="171"/>
      <c r="AP187" s="171"/>
      <c r="AQ187" s="171"/>
      <c r="AR187" s="171"/>
      <c r="AS187" s="171"/>
      <c r="AT187" s="171"/>
      <c r="AU187" s="171"/>
      <c r="AV187" s="171"/>
      <c r="AW187" s="171"/>
      <c r="AX187" s="171"/>
      <c r="AY187" s="171"/>
      <c r="AZ187" s="171"/>
      <c r="BA187" s="171"/>
      <c r="BB187" s="171"/>
      <c r="BC187" s="171"/>
      <c r="BD187" s="171"/>
    </row>
    <row r="188" spans="8:56" x14ac:dyDescent="0.2">
      <c r="H188" s="182"/>
      <c r="I188" s="182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  <c r="AG188" s="171"/>
      <c r="AH188" s="171"/>
      <c r="AI188" s="171"/>
      <c r="AJ188" s="171"/>
      <c r="AK188" s="171"/>
      <c r="AL188" s="171"/>
      <c r="AM188" s="171"/>
      <c r="AN188" s="171"/>
      <c r="AO188" s="171"/>
      <c r="AP188" s="171"/>
      <c r="AQ188" s="171"/>
      <c r="AR188" s="171"/>
      <c r="AS188" s="171"/>
      <c r="AT188" s="171"/>
      <c r="AU188" s="171"/>
      <c r="AV188" s="171"/>
      <c r="AW188" s="171"/>
      <c r="AX188" s="171"/>
      <c r="AY188" s="171"/>
      <c r="AZ188" s="171"/>
      <c r="BA188" s="171"/>
      <c r="BB188" s="171"/>
      <c r="BC188" s="171"/>
      <c r="BD188" s="171"/>
    </row>
    <row r="189" spans="8:56" x14ac:dyDescent="0.2">
      <c r="H189" s="182"/>
      <c r="I189" s="182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171"/>
      <c r="AG189" s="171"/>
      <c r="AH189" s="171"/>
      <c r="AI189" s="171"/>
      <c r="AJ189" s="171"/>
      <c r="AK189" s="171"/>
      <c r="AL189" s="171"/>
      <c r="AM189" s="171"/>
      <c r="AN189" s="171"/>
      <c r="AO189" s="171"/>
      <c r="AP189" s="171"/>
      <c r="AQ189" s="171"/>
      <c r="AR189" s="171"/>
      <c r="AS189" s="171"/>
      <c r="AT189" s="171"/>
      <c r="AU189" s="171"/>
      <c r="AV189" s="171"/>
      <c r="AW189" s="171"/>
      <c r="AX189" s="171"/>
      <c r="AY189" s="171"/>
      <c r="AZ189" s="171"/>
      <c r="BA189" s="171"/>
      <c r="BB189" s="171"/>
      <c r="BC189" s="171"/>
      <c r="BD189" s="171"/>
    </row>
    <row r="190" spans="8:56" x14ac:dyDescent="0.2">
      <c r="H190" s="182"/>
      <c r="I190" s="182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  <c r="AA190" s="171"/>
      <c r="AB190" s="171"/>
      <c r="AC190" s="171"/>
      <c r="AD190" s="171"/>
      <c r="AE190" s="171"/>
      <c r="AF190" s="171"/>
      <c r="AG190" s="171"/>
      <c r="AH190" s="171"/>
      <c r="AI190" s="171"/>
      <c r="AJ190" s="171"/>
      <c r="AK190" s="171"/>
      <c r="AL190" s="171"/>
      <c r="AM190" s="171"/>
      <c r="AN190" s="171"/>
      <c r="AO190" s="171"/>
      <c r="AP190" s="171"/>
      <c r="AQ190" s="171"/>
      <c r="AR190" s="171"/>
      <c r="AS190" s="171"/>
      <c r="AT190" s="171"/>
      <c r="AU190" s="171"/>
      <c r="AV190" s="171"/>
      <c r="AW190" s="171"/>
      <c r="AX190" s="171"/>
      <c r="AY190" s="171"/>
      <c r="AZ190" s="171"/>
      <c r="BA190" s="171"/>
      <c r="BB190" s="171"/>
      <c r="BC190" s="171"/>
      <c r="BD190" s="171"/>
    </row>
    <row r="191" spans="8:56" x14ac:dyDescent="0.2">
      <c r="H191" s="182"/>
      <c r="I191" s="182"/>
      <c r="P191" s="171"/>
      <c r="Q191" s="171"/>
      <c r="R191" s="171"/>
      <c r="S191" s="171"/>
      <c r="T191" s="171"/>
      <c r="U191" s="171"/>
      <c r="V191" s="171"/>
      <c r="W191" s="171"/>
      <c r="X191" s="171"/>
      <c r="Y191" s="171"/>
      <c r="Z191" s="171"/>
      <c r="AA191" s="171"/>
      <c r="AB191" s="171"/>
      <c r="AC191" s="171"/>
      <c r="AD191" s="171"/>
      <c r="AE191" s="171"/>
      <c r="AF191" s="171"/>
      <c r="AG191" s="171"/>
      <c r="AH191" s="171"/>
      <c r="AI191" s="171"/>
      <c r="AJ191" s="171"/>
      <c r="AK191" s="171"/>
      <c r="AL191" s="171"/>
      <c r="AM191" s="171"/>
      <c r="AN191" s="171"/>
      <c r="AO191" s="171"/>
      <c r="AP191" s="171"/>
      <c r="AQ191" s="171"/>
      <c r="AR191" s="171"/>
      <c r="AS191" s="171"/>
      <c r="AT191" s="171"/>
      <c r="AU191" s="171"/>
      <c r="AV191" s="171"/>
      <c r="AW191" s="171"/>
      <c r="AX191" s="171"/>
      <c r="AY191" s="171"/>
      <c r="AZ191" s="171"/>
      <c r="BA191" s="171"/>
      <c r="BB191" s="171"/>
      <c r="BC191" s="171"/>
      <c r="BD191" s="171"/>
    </row>
    <row r="192" spans="8:56" x14ac:dyDescent="0.2">
      <c r="H192" s="182"/>
      <c r="I192" s="182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  <c r="AA192" s="171"/>
      <c r="AB192" s="171"/>
      <c r="AC192" s="171"/>
      <c r="AD192" s="171"/>
      <c r="AE192" s="171"/>
      <c r="AF192" s="171"/>
      <c r="AG192" s="171"/>
      <c r="AH192" s="171"/>
      <c r="AI192" s="171"/>
      <c r="AJ192" s="171"/>
      <c r="AK192" s="171"/>
      <c r="AL192" s="171"/>
      <c r="AM192" s="171"/>
      <c r="AN192" s="171"/>
      <c r="AO192" s="171"/>
      <c r="AP192" s="171"/>
      <c r="AQ192" s="171"/>
      <c r="AR192" s="171"/>
      <c r="AS192" s="171"/>
      <c r="AT192" s="171"/>
      <c r="AU192" s="171"/>
      <c r="AV192" s="171"/>
      <c r="AW192" s="171"/>
      <c r="AX192" s="171"/>
      <c r="AY192" s="171"/>
      <c r="AZ192" s="171"/>
      <c r="BA192" s="171"/>
      <c r="BB192" s="171"/>
      <c r="BC192" s="171"/>
      <c r="BD192" s="171"/>
    </row>
    <row r="193" spans="8:56" x14ac:dyDescent="0.2">
      <c r="H193" s="182"/>
      <c r="I193" s="182"/>
      <c r="P193" s="171"/>
      <c r="Q193" s="171"/>
      <c r="R193" s="171"/>
      <c r="S193" s="171"/>
      <c r="T193" s="171"/>
      <c r="U193" s="171"/>
      <c r="V193" s="171"/>
      <c r="W193" s="171"/>
      <c r="X193" s="171"/>
      <c r="Y193" s="171"/>
      <c r="Z193" s="171"/>
      <c r="AA193" s="171"/>
      <c r="AB193" s="171"/>
      <c r="AC193" s="171"/>
      <c r="AD193" s="171"/>
      <c r="AE193" s="171"/>
      <c r="AF193" s="171"/>
      <c r="AG193" s="171"/>
      <c r="AH193" s="171"/>
      <c r="AI193" s="171"/>
      <c r="AJ193" s="171"/>
      <c r="AK193" s="171"/>
      <c r="AL193" s="171"/>
      <c r="AM193" s="171"/>
      <c r="AN193" s="171"/>
      <c r="AO193" s="171"/>
      <c r="AP193" s="171"/>
      <c r="AQ193" s="171"/>
      <c r="AR193" s="171"/>
      <c r="AS193" s="171"/>
      <c r="AT193" s="171"/>
      <c r="AU193" s="171"/>
      <c r="AV193" s="171"/>
      <c r="AW193" s="171"/>
      <c r="AX193" s="171"/>
      <c r="AY193" s="171"/>
      <c r="AZ193" s="171"/>
      <c r="BA193" s="171"/>
      <c r="BB193" s="171"/>
      <c r="BC193" s="171"/>
      <c r="BD193" s="171"/>
    </row>
    <row r="194" spans="8:56" x14ac:dyDescent="0.2">
      <c r="H194" s="182"/>
      <c r="I194" s="182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E194" s="171"/>
      <c r="AF194" s="171"/>
      <c r="AG194" s="171"/>
      <c r="AH194" s="171"/>
      <c r="AI194" s="171"/>
      <c r="AJ194" s="171"/>
      <c r="AK194" s="171"/>
      <c r="AL194" s="171"/>
      <c r="AM194" s="171"/>
      <c r="AN194" s="171"/>
      <c r="AO194" s="171"/>
      <c r="AP194" s="171"/>
      <c r="AQ194" s="171"/>
      <c r="AR194" s="171"/>
      <c r="AS194" s="171"/>
      <c r="AT194" s="171"/>
      <c r="AU194" s="171"/>
      <c r="AV194" s="171"/>
      <c r="AW194" s="171"/>
      <c r="AX194" s="171"/>
      <c r="AY194" s="171"/>
      <c r="AZ194" s="171"/>
      <c r="BA194" s="171"/>
      <c r="BB194" s="171"/>
      <c r="BC194" s="171"/>
      <c r="BD194" s="171"/>
    </row>
    <row r="195" spans="8:56" x14ac:dyDescent="0.2">
      <c r="H195" s="182"/>
      <c r="I195" s="182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  <c r="AA195" s="171"/>
      <c r="AB195" s="171"/>
      <c r="AC195" s="171"/>
      <c r="AD195" s="171"/>
      <c r="AE195" s="171"/>
      <c r="AF195" s="171"/>
      <c r="AG195" s="171"/>
      <c r="AH195" s="171"/>
      <c r="AI195" s="171"/>
      <c r="AJ195" s="171"/>
      <c r="AK195" s="171"/>
      <c r="AL195" s="171"/>
      <c r="AM195" s="171"/>
      <c r="AN195" s="171"/>
      <c r="AO195" s="171"/>
      <c r="AP195" s="171"/>
      <c r="AQ195" s="171"/>
      <c r="AR195" s="171"/>
      <c r="AS195" s="171"/>
      <c r="AT195" s="171"/>
      <c r="AU195" s="171"/>
      <c r="AV195" s="171"/>
      <c r="AW195" s="171"/>
      <c r="AX195" s="171"/>
      <c r="AY195" s="171"/>
      <c r="AZ195" s="171"/>
      <c r="BA195" s="171"/>
      <c r="BB195" s="171"/>
      <c r="BC195" s="171"/>
      <c r="BD195" s="171"/>
    </row>
    <row r="196" spans="8:56" x14ac:dyDescent="0.2">
      <c r="H196" s="182"/>
      <c r="I196" s="182"/>
      <c r="P196" s="171"/>
      <c r="Q196" s="171"/>
      <c r="R196" s="171"/>
      <c r="S196" s="171"/>
      <c r="T196" s="171"/>
      <c r="U196" s="171"/>
      <c r="V196" s="171"/>
      <c r="W196" s="171"/>
      <c r="X196" s="171"/>
      <c r="Y196" s="171"/>
      <c r="Z196" s="171"/>
      <c r="AA196" s="171"/>
      <c r="AB196" s="171"/>
      <c r="AC196" s="171"/>
      <c r="AD196" s="171"/>
      <c r="AE196" s="171"/>
      <c r="AF196" s="171"/>
      <c r="AG196" s="171"/>
      <c r="AH196" s="171"/>
      <c r="AI196" s="171"/>
      <c r="AJ196" s="171"/>
      <c r="AK196" s="171"/>
      <c r="AL196" s="171"/>
      <c r="AM196" s="171"/>
      <c r="AN196" s="171"/>
      <c r="AO196" s="171"/>
      <c r="AP196" s="171"/>
      <c r="AQ196" s="171"/>
      <c r="AR196" s="171"/>
      <c r="AS196" s="171"/>
      <c r="AT196" s="171"/>
      <c r="AU196" s="171"/>
      <c r="AV196" s="171"/>
      <c r="AW196" s="171"/>
      <c r="AX196" s="171"/>
      <c r="AY196" s="171"/>
      <c r="AZ196" s="171"/>
      <c r="BA196" s="171"/>
      <c r="BB196" s="171"/>
      <c r="BC196" s="171"/>
      <c r="BD196" s="171"/>
    </row>
    <row r="197" spans="8:56" x14ac:dyDescent="0.2">
      <c r="H197" s="182"/>
      <c r="I197" s="182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1"/>
      <c r="AK197" s="171"/>
      <c r="AL197" s="171"/>
      <c r="AM197" s="171"/>
      <c r="AN197" s="171"/>
      <c r="AO197" s="171"/>
      <c r="AP197" s="171"/>
      <c r="AQ197" s="171"/>
      <c r="AR197" s="171"/>
      <c r="AS197" s="171"/>
      <c r="AT197" s="171"/>
      <c r="AU197" s="171"/>
      <c r="AV197" s="171"/>
      <c r="AW197" s="171"/>
      <c r="AX197" s="171"/>
      <c r="AY197" s="171"/>
      <c r="AZ197" s="171"/>
      <c r="BA197" s="171"/>
      <c r="BB197" s="171"/>
      <c r="BC197" s="171"/>
      <c r="BD197" s="171"/>
    </row>
    <row r="198" spans="8:56" x14ac:dyDescent="0.2">
      <c r="H198" s="182"/>
      <c r="I198" s="182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  <c r="AK198" s="171"/>
      <c r="AL198" s="171"/>
      <c r="AM198" s="171"/>
      <c r="AN198" s="171"/>
      <c r="AO198" s="171"/>
      <c r="AP198" s="171"/>
      <c r="AQ198" s="171"/>
      <c r="AR198" s="171"/>
      <c r="AS198" s="171"/>
      <c r="AT198" s="171"/>
      <c r="AU198" s="171"/>
      <c r="AV198" s="171"/>
      <c r="AW198" s="171"/>
      <c r="AX198" s="171"/>
      <c r="AY198" s="171"/>
      <c r="AZ198" s="171"/>
      <c r="BA198" s="171"/>
      <c r="BB198" s="171"/>
      <c r="BC198" s="171"/>
      <c r="BD198" s="171"/>
    </row>
    <row r="199" spans="8:56" x14ac:dyDescent="0.2">
      <c r="H199" s="182"/>
      <c r="I199" s="182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  <c r="AH199" s="171"/>
      <c r="AI199" s="171"/>
      <c r="AJ199" s="171"/>
      <c r="AK199" s="171"/>
      <c r="AL199" s="171"/>
      <c r="AM199" s="171"/>
      <c r="AN199" s="171"/>
      <c r="AO199" s="171"/>
      <c r="AP199" s="171"/>
      <c r="AQ199" s="171"/>
      <c r="AR199" s="171"/>
      <c r="AS199" s="171"/>
      <c r="AT199" s="171"/>
      <c r="AU199" s="171"/>
      <c r="AV199" s="171"/>
      <c r="AW199" s="171"/>
      <c r="AX199" s="171"/>
      <c r="AY199" s="171"/>
      <c r="AZ199" s="171"/>
      <c r="BA199" s="171"/>
      <c r="BB199" s="171"/>
      <c r="BC199" s="171"/>
      <c r="BD199" s="171"/>
    </row>
    <row r="200" spans="8:56" x14ac:dyDescent="0.2">
      <c r="H200" s="182"/>
      <c r="I200" s="182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171"/>
      <c r="AA200" s="171"/>
      <c r="AB200" s="171"/>
      <c r="AC200" s="171"/>
      <c r="AD200" s="171"/>
      <c r="AE200" s="171"/>
      <c r="AF200" s="171"/>
      <c r="AG200" s="171"/>
      <c r="AH200" s="171"/>
      <c r="AI200" s="171"/>
      <c r="AJ200" s="171"/>
      <c r="AK200" s="171"/>
      <c r="AL200" s="171"/>
      <c r="AM200" s="171"/>
      <c r="AN200" s="171"/>
      <c r="AO200" s="171"/>
      <c r="AP200" s="171"/>
      <c r="AQ200" s="171"/>
      <c r="AR200" s="171"/>
      <c r="AS200" s="171"/>
      <c r="AT200" s="171"/>
      <c r="AU200" s="171"/>
      <c r="AV200" s="171"/>
      <c r="AW200" s="171"/>
      <c r="AX200" s="171"/>
      <c r="AY200" s="171"/>
      <c r="AZ200" s="171"/>
      <c r="BA200" s="171"/>
      <c r="BB200" s="171"/>
      <c r="BC200" s="171"/>
      <c r="BD200" s="171"/>
    </row>
    <row r="201" spans="8:56" x14ac:dyDescent="0.2">
      <c r="H201" s="182"/>
      <c r="I201" s="182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1"/>
      <c r="AK201" s="171"/>
      <c r="AL201" s="171"/>
      <c r="AM201" s="171"/>
      <c r="AN201" s="171"/>
      <c r="AO201" s="171"/>
      <c r="AP201" s="171"/>
      <c r="AQ201" s="171"/>
      <c r="AR201" s="171"/>
      <c r="AS201" s="171"/>
      <c r="AT201" s="171"/>
      <c r="AU201" s="171"/>
      <c r="AV201" s="171"/>
      <c r="AW201" s="171"/>
      <c r="AX201" s="171"/>
      <c r="AY201" s="171"/>
      <c r="AZ201" s="171"/>
      <c r="BA201" s="171"/>
      <c r="BB201" s="171"/>
      <c r="BC201" s="171"/>
      <c r="BD201" s="171"/>
    </row>
    <row r="202" spans="8:56" x14ac:dyDescent="0.2">
      <c r="H202" s="182"/>
      <c r="I202" s="182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  <c r="AA202" s="171"/>
      <c r="AB202" s="171"/>
      <c r="AC202" s="171"/>
      <c r="AD202" s="171"/>
      <c r="AE202" s="171"/>
      <c r="AF202" s="171"/>
      <c r="AG202" s="171"/>
      <c r="AH202" s="171"/>
      <c r="AI202" s="171"/>
      <c r="AJ202" s="171"/>
      <c r="AK202" s="171"/>
      <c r="AL202" s="171"/>
      <c r="AM202" s="171"/>
      <c r="AN202" s="171"/>
      <c r="AO202" s="171"/>
      <c r="AP202" s="171"/>
      <c r="AQ202" s="171"/>
      <c r="AR202" s="171"/>
      <c r="AS202" s="171"/>
      <c r="AT202" s="171"/>
      <c r="AU202" s="171"/>
      <c r="AV202" s="171"/>
      <c r="AW202" s="171"/>
      <c r="AX202" s="171"/>
      <c r="AY202" s="171"/>
      <c r="AZ202" s="171"/>
      <c r="BA202" s="171"/>
      <c r="BB202" s="171"/>
      <c r="BC202" s="171"/>
      <c r="BD202" s="171"/>
    </row>
    <row r="203" spans="8:56" x14ac:dyDescent="0.2">
      <c r="H203" s="182"/>
      <c r="I203" s="182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  <c r="AA203" s="171"/>
      <c r="AB203" s="171"/>
      <c r="AC203" s="171"/>
      <c r="AD203" s="171"/>
      <c r="AE203" s="171"/>
      <c r="AF203" s="171"/>
      <c r="AG203" s="171"/>
      <c r="AH203" s="171"/>
      <c r="AI203" s="171"/>
      <c r="AJ203" s="171"/>
      <c r="AK203" s="171"/>
      <c r="AL203" s="171"/>
      <c r="AM203" s="171"/>
      <c r="AN203" s="171"/>
      <c r="AO203" s="171"/>
      <c r="AP203" s="171"/>
      <c r="AQ203" s="171"/>
      <c r="AR203" s="171"/>
      <c r="AS203" s="171"/>
      <c r="AT203" s="171"/>
      <c r="AU203" s="171"/>
      <c r="AV203" s="171"/>
      <c r="AW203" s="171"/>
      <c r="AX203" s="171"/>
      <c r="AY203" s="171"/>
      <c r="AZ203" s="171"/>
      <c r="BA203" s="171"/>
      <c r="BB203" s="171"/>
      <c r="BC203" s="171"/>
      <c r="BD203" s="171"/>
    </row>
    <row r="204" spans="8:56" x14ac:dyDescent="0.2">
      <c r="H204" s="182"/>
      <c r="I204" s="182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1"/>
      <c r="AK204" s="171"/>
      <c r="AL204" s="171"/>
      <c r="AM204" s="171"/>
      <c r="AN204" s="171"/>
      <c r="AO204" s="171"/>
      <c r="AP204" s="171"/>
      <c r="AQ204" s="171"/>
      <c r="AR204" s="171"/>
      <c r="AS204" s="171"/>
      <c r="AT204" s="171"/>
      <c r="AU204" s="171"/>
      <c r="AV204" s="171"/>
      <c r="AW204" s="171"/>
      <c r="AX204" s="171"/>
      <c r="AY204" s="171"/>
      <c r="AZ204" s="171"/>
      <c r="BA204" s="171"/>
      <c r="BB204" s="171"/>
      <c r="BC204" s="171"/>
      <c r="BD204" s="171"/>
    </row>
    <row r="205" spans="8:56" x14ac:dyDescent="0.2">
      <c r="H205" s="182"/>
      <c r="I205" s="182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1"/>
      <c r="AK205" s="171"/>
      <c r="AL205" s="171"/>
      <c r="AM205" s="171"/>
      <c r="AN205" s="171"/>
      <c r="AO205" s="171"/>
      <c r="AP205" s="171"/>
      <c r="AQ205" s="171"/>
      <c r="AR205" s="171"/>
      <c r="AS205" s="171"/>
      <c r="AT205" s="171"/>
      <c r="AU205" s="171"/>
      <c r="AV205" s="171"/>
      <c r="AW205" s="171"/>
      <c r="AX205" s="171"/>
      <c r="AY205" s="171"/>
      <c r="AZ205" s="171"/>
      <c r="BA205" s="171"/>
      <c r="BB205" s="171"/>
      <c r="BC205" s="171"/>
      <c r="BD205" s="171"/>
    </row>
    <row r="206" spans="8:56" x14ac:dyDescent="0.2">
      <c r="H206" s="182"/>
      <c r="I206" s="182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  <c r="AA206" s="171"/>
      <c r="AB206" s="171"/>
      <c r="AC206" s="171"/>
      <c r="AD206" s="171"/>
      <c r="AE206" s="171"/>
      <c r="AF206" s="171"/>
      <c r="AG206" s="171"/>
      <c r="AH206" s="171"/>
      <c r="AI206" s="171"/>
      <c r="AJ206" s="171"/>
      <c r="AK206" s="171"/>
      <c r="AL206" s="171"/>
      <c r="AM206" s="171"/>
      <c r="AN206" s="171"/>
      <c r="AO206" s="171"/>
      <c r="AP206" s="171"/>
      <c r="AQ206" s="171"/>
      <c r="AR206" s="171"/>
      <c r="AS206" s="171"/>
      <c r="AT206" s="171"/>
      <c r="AU206" s="171"/>
      <c r="AV206" s="171"/>
      <c r="AW206" s="171"/>
      <c r="AX206" s="171"/>
      <c r="AY206" s="171"/>
      <c r="AZ206" s="171"/>
      <c r="BA206" s="171"/>
      <c r="BB206" s="171"/>
      <c r="BC206" s="171"/>
      <c r="BD206" s="171"/>
    </row>
    <row r="207" spans="8:56" x14ac:dyDescent="0.2">
      <c r="H207" s="182"/>
      <c r="I207" s="182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1"/>
      <c r="AE207" s="171"/>
      <c r="AF207" s="171"/>
      <c r="AG207" s="171"/>
      <c r="AH207" s="171"/>
      <c r="AI207" s="171"/>
      <c r="AJ207" s="171"/>
      <c r="AK207" s="171"/>
      <c r="AL207" s="171"/>
      <c r="AM207" s="171"/>
      <c r="AN207" s="171"/>
      <c r="AO207" s="171"/>
      <c r="AP207" s="171"/>
      <c r="AQ207" s="171"/>
      <c r="AR207" s="171"/>
      <c r="AS207" s="171"/>
      <c r="AT207" s="171"/>
      <c r="AU207" s="171"/>
      <c r="AV207" s="171"/>
      <c r="AW207" s="171"/>
      <c r="AX207" s="171"/>
      <c r="AY207" s="171"/>
      <c r="AZ207" s="171"/>
      <c r="BA207" s="171"/>
      <c r="BB207" s="171"/>
      <c r="BC207" s="171"/>
      <c r="BD207" s="171"/>
    </row>
    <row r="208" spans="8:56" x14ac:dyDescent="0.2">
      <c r="H208" s="182"/>
      <c r="I208" s="182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  <c r="AE208" s="171"/>
      <c r="AF208" s="171"/>
      <c r="AG208" s="171"/>
      <c r="AH208" s="171"/>
      <c r="AI208" s="171"/>
      <c r="AJ208" s="171"/>
      <c r="AK208" s="171"/>
      <c r="AL208" s="171"/>
      <c r="AM208" s="171"/>
      <c r="AN208" s="171"/>
      <c r="AO208" s="171"/>
      <c r="AP208" s="171"/>
      <c r="AQ208" s="171"/>
      <c r="AR208" s="171"/>
      <c r="AS208" s="171"/>
      <c r="AT208" s="171"/>
      <c r="AU208" s="171"/>
      <c r="AV208" s="171"/>
      <c r="AW208" s="171"/>
      <c r="AX208" s="171"/>
      <c r="AY208" s="171"/>
      <c r="AZ208" s="171"/>
      <c r="BA208" s="171"/>
      <c r="BB208" s="171"/>
      <c r="BC208" s="171"/>
      <c r="BD208" s="171"/>
    </row>
    <row r="209" spans="8:56" x14ac:dyDescent="0.2">
      <c r="H209" s="182"/>
      <c r="I209" s="182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1"/>
      <c r="AE209" s="171"/>
      <c r="AF209" s="171"/>
      <c r="AG209" s="171"/>
      <c r="AH209" s="171"/>
      <c r="AI209" s="171"/>
      <c r="AJ209" s="171"/>
      <c r="AK209" s="171"/>
      <c r="AL209" s="171"/>
      <c r="AM209" s="171"/>
      <c r="AN209" s="171"/>
      <c r="AO209" s="171"/>
      <c r="AP209" s="171"/>
      <c r="AQ209" s="171"/>
      <c r="AR209" s="171"/>
      <c r="AS209" s="171"/>
      <c r="AT209" s="171"/>
      <c r="AU209" s="171"/>
      <c r="AV209" s="171"/>
      <c r="AW209" s="171"/>
      <c r="AX209" s="171"/>
      <c r="AY209" s="171"/>
      <c r="AZ209" s="171"/>
      <c r="BA209" s="171"/>
      <c r="BB209" s="171"/>
      <c r="BC209" s="171"/>
      <c r="BD209" s="171"/>
    </row>
    <row r="210" spans="8:56" x14ac:dyDescent="0.2">
      <c r="H210" s="182"/>
      <c r="I210" s="182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AA210" s="171"/>
      <c r="AB210" s="171"/>
      <c r="AC210" s="171"/>
      <c r="AD210" s="171"/>
      <c r="AE210" s="171"/>
      <c r="AF210" s="171"/>
      <c r="AG210" s="171"/>
      <c r="AH210" s="171"/>
      <c r="AI210" s="171"/>
      <c r="AJ210" s="171"/>
      <c r="AK210" s="171"/>
      <c r="AL210" s="171"/>
      <c r="AM210" s="171"/>
      <c r="AN210" s="171"/>
      <c r="AO210" s="171"/>
      <c r="AP210" s="171"/>
      <c r="AQ210" s="171"/>
      <c r="AR210" s="171"/>
      <c r="AS210" s="171"/>
      <c r="AT210" s="171"/>
      <c r="AU210" s="171"/>
      <c r="AV210" s="171"/>
      <c r="AW210" s="171"/>
      <c r="AX210" s="171"/>
      <c r="AY210" s="171"/>
      <c r="AZ210" s="171"/>
      <c r="BA210" s="171"/>
      <c r="BB210" s="171"/>
      <c r="BC210" s="171"/>
      <c r="BD210" s="171"/>
    </row>
    <row r="211" spans="8:56" x14ac:dyDescent="0.2">
      <c r="H211" s="182"/>
      <c r="I211" s="182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  <c r="AC211" s="171"/>
      <c r="AD211" s="171"/>
      <c r="AE211" s="171"/>
      <c r="AF211" s="171"/>
      <c r="AG211" s="171"/>
      <c r="AH211" s="171"/>
      <c r="AI211" s="171"/>
      <c r="AJ211" s="171"/>
      <c r="AK211" s="171"/>
      <c r="AL211" s="171"/>
      <c r="AM211" s="171"/>
      <c r="AN211" s="171"/>
      <c r="AO211" s="171"/>
      <c r="AP211" s="171"/>
      <c r="AQ211" s="171"/>
      <c r="AR211" s="171"/>
      <c r="AS211" s="171"/>
      <c r="AT211" s="171"/>
      <c r="AU211" s="171"/>
      <c r="AV211" s="171"/>
      <c r="AW211" s="171"/>
      <c r="AX211" s="171"/>
      <c r="AY211" s="171"/>
      <c r="AZ211" s="171"/>
      <c r="BA211" s="171"/>
      <c r="BB211" s="171"/>
      <c r="BC211" s="171"/>
      <c r="BD211" s="171"/>
    </row>
    <row r="212" spans="8:56" x14ac:dyDescent="0.2">
      <c r="H212" s="182"/>
      <c r="I212" s="182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  <c r="AA212" s="171"/>
      <c r="AB212" s="171"/>
      <c r="AC212" s="171"/>
      <c r="AD212" s="171"/>
      <c r="AE212" s="171"/>
      <c r="AF212" s="171"/>
      <c r="AG212" s="171"/>
      <c r="AH212" s="171"/>
      <c r="AI212" s="171"/>
      <c r="AJ212" s="171"/>
      <c r="AK212" s="171"/>
      <c r="AL212" s="171"/>
      <c r="AM212" s="171"/>
      <c r="AN212" s="171"/>
      <c r="AO212" s="171"/>
      <c r="AP212" s="171"/>
      <c r="AQ212" s="171"/>
      <c r="AR212" s="171"/>
      <c r="AS212" s="171"/>
      <c r="AT212" s="171"/>
      <c r="AU212" s="171"/>
      <c r="AV212" s="171"/>
      <c r="AW212" s="171"/>
      <c r="AX212" s="171"/>
      <c r="AY212" s="171"/>
      <c r="AZ212" s="171"/>
      <c r="BA212" s="171"/>
      <c r="BB212" s="171"/>
      <c r="BC212" s="171"/>
      <c r="BD212" s="171"/>
    </row>
    <row r="213" spans="8:56" x14ac:dyDescent="0.2">
      <c r="H213" s="182"/>
      <c r="I213" s="182"/>
      <c r="P213" s="171"/>
      <c r="Q213" s="171"/>
      <c r="R213" s="171"/>
      <c r="S213" s="171"/>
      <c r="T213" s="171"/>
      <c r="U213" s="171"/>
      <c r="V213" s="171"/>
      <c r="W213" s="171"/>
      <c r="X213" s="171"/>
      <c r="Y213" s="171"/>
      <c r="Z213" s="171"/>
      <c r="AA213" s="171"/>
      <c r="AB213" s="171"/>
      <c r="AC213" s="171"/>
      <c r="AD213" s="171"/>
      <c r="AE213" s="171"/>
      <c r="AF213" s="171"/>
      <c r="AG213" s="171"/>
      <c r="AH213" s="171"/>
      <c r="AI213" s="171"/>
      <c r="AJ213" s="171"/>
      <c r="AK213" s="171"/>
      <c r="AL213" s="171"/>
      <c r="AM213" s="171"/>
      <c r="AN213" s="171"/>
      <c r="AO213" s="171"/>
      <c r="AP213" s="171"/>
      <c r="AQ213" s="171"/>
      <c r="AR213" s="171"/>
      <c r="AS213" s="171"/>
      <c r="AT213" s="171"/>
      <c r="AU213" s="171"/>
      <c r="AV213" s="171"/>
      <c r="AW213" s="171"/>
      <c r="AX213" s="171"/>
      <c r="AY213" s="171"/>
      <c r="AZ213" s="171"/>
      <c r="BA213" s="171"/>
      <c r="BB213" s="171"/>
      <c r="BC213" s="171"/>
      <c r="BD213" s="171"/>
    </row>
    <row r="214" spans="8:56" x14ac:dyDescent="0.2">
      <c r="H214" s="182"/>
      <c r="I214" s="182"/>
      <c r="P214" s="171"/>
      <c r="Q214" s="171"/>
      <c r="R214" s="171"/>
      <c r="S214" s="171"/>
      <c r="T214" s="171"/>
      <c r="U214" s="171"/>
      <c r="V214" s="171"/>
      <c r="W214" s="171"/>
      <c r="X214" s="171"/>
      <c r="Y214" s="171"/>
      <c r="Z214" s="171"/>
      <c r="AA214" s="171"/>
      <c r="AB214" s="171"/>
      <c r="AC214" s="171"/>
      <c r="AD214" s="171"/>
      <c r="AE214" s="171"/>
      <c r="AF214" s="171"/>
      <c r="AG214" s="171"/>
      <c r="AH214" s="171"/>
      <c r="AI214" s="171"/>
      <c r="AJ214" s="171"/>
      <c r="AK214" s="171"/>
      <c r="AL214" s="171"/>
      <c r="AM214" s="171"/>
      <c r="AN214" s="171"/>
      <c r="AO214" s="171"/>
      <c r="AP214" s="171"/>
      <c r="AQ214" s="171"/>
      <c r="AR214" s="171"/>
      <c r="AS214" s="171"/>
      <c r="AT214" s="171"/>
      <c r="AU214" s="171"/>
      <c r="AV214" s="171"/>
      <c r="AW214" s="171"/>
      <c r="AX214" s="171"/>
      <c r="AY214" s="171"/>
      <c r="AZ214" s="171"/>
      <c r="BA214" s="171"/>
      <c r="BB214" s="171"/>
      <c r="BC214" s="171"/>
      <c r="BD214" s="171"/>
    </row>
    <row r="215" spans="8:56" x14ac:dyDescent="0.2">
      <c r="H215" s="182"/>
      <c r="I215" s="182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71"/>
      <c r="AB215" s="171"/>
      <c r="AC215" s="171"/>
      <c r="AD215" s="171"/>
      <c r="AE215" s="171"/>
      <c r="AF215" s="171"/>
      <c r="AG215" s="171"/>
      <c r="AH215" s="171"/>
      <c r="AI215" s="171"/>
      <c r="AJ215" s="171"/>
      <c r="AK215" s="171"/>
      <c r="AL215" s="171"/>
      <c r="AM215" s="171"/>
      <c r="AN215" s="171"/>
      <c r="AO215" s="171"/>
      <c r="AP215" s="171"/>
      <c r="AQ215" s="171"/>
      <c r="AR215" s="171"/>
      <c r="AS215" s="171"/>
      <c r="AT215" s="171"/>
      <c r="AU215" s="171"/>
      <c r="AV215" s="171"/>
      <c r="AW215" s="171"/>
      <c r="AX215" s="171"/>
      <c r="AY215" s="171"/>
      <c r="AZ215" s="171"/>
      <c r="BA215" s="171"/>
      <c r="BB215" s="171"/>
      <c r="BC215" s="171"/>
      <c r="BD215" s="171"/>
    </row>
    <row r="216" spans="8:56" x14ac:dyDescent="0.2">
      <c r="H216" s="182"/>
      <c r="I216" s="182"/>
      <c r="P216" s="171"/>
      <c r="Q216" s="171"/>
      <c r="R216" s="171"/>
      <c r="S216" s="171"/>
      <c r="T216" s="171"/>
      <c r="U216" s="171"/>
      <c r="V216" s="171"/>
      <c r="W216" s="171"/>
      <c r="X216" s="171"/>
      <c r="Y216" s="171"/>
      <c r="Z216" s="171"/>
      <c r="AA216" s="171"/>
      <c r="AB216" s="171"/>
      <c r="AC216" s="171"/>
      <c r="AD216" s="171"/>
      <c r="AE216" s="171"/>
      <c r="AF216" s="171"/>
      <c r="AG216" s="171"/>
      <c r="AH216" s="171"/>
      <c r="AI216" s="171"/>
      <c r="AJ216" s="171"/>
      <c r="AK216" s="171"/>
      <c r="AL216" s="171"/>
      <c r="AM216" s="171"/>
      <c r="AN216" s="171"/>
      <c r="AO216" s="171"/>
      <c r="AP216" s="171"/>
      <c r="AQ216" s="171"/>
      <c r="AR216" s="171"/>
      <c r="AS216" s="171"/>
      <c r="AT216" s="171"/>
      <c r="AU216" s="171"/>
      <c r="AV216" s="171"/>
      <c r="AW216" s="171"/>
      <c r="AX216" s="171"/>
      <c r="AY216" s="171"/>
      <c r="AZ216" s="171"/>
      <c r="BA216" s="171"/>
      <c r="BB216" s="171"/>
      <c r="BC216" s="171"/>
      <c r="BD216" s="171"/>
    </row>
    <row r="217" spans="8:56" x14ac:dyDescent="0.2">
      <c r="H217" s="182"/>
      <c r="I217" s="182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  <c r="AA217" s="171"/>
      <c r="AB217" s="171"/>
      <c r="AC217" s="171"/>
      <c r="AD217" s="171"/>
      <c r="AE217" s="171"/>
      <c r="AF217" s="171"/>
      <c r="AG217" s="171"/>
      <c r="AH217" s="171"/>
      <c r="AI217" s="171"/>
      <c r="AJ217" s="171"/>
      <c r="AK217" s="171"/>
      <c r="AL217" s="171"/>
      <c r="AM217" s="171"/>
      <c r="AN217" s="171"/>
      <c r="AO217" s="171"/>
      <c r="AP217" s="171"/>
      <c r="AQ217" s="171"/>
      <c r="AR217" s="171"/>
      <c r="AS217" s="171"/>
      <c r="AT217" s="171"/>
      <c r="AU217" s="171"/>
      <c r="AV217" s="171"/>
      <c r="AW217" s="171"/>
      <c r="AX217" s="171"/>
      <c r="AY217" s="171"/>
      <c r="AZ217" s="171"/>
      <c r="BA217" s="171"/>
      <c r="BB217" s="171"/>
      <c r="BC217" s="171"/>
      <c r="BD217" s="171"/>
    </row>
    <row r="218" spans="8:56" x14ac:dyDescent="0.2">
      <c r="H218" s="182"/>
      <c r="I218" s="182"/>
      <c r="P218" s="171"/>
      <c r="Q218" s="171"/>
      <c r="R218" s="171"/>
      <c r="S218" s="171"/>
      <c r="T218" s="171"/>
      <c r="U218" s="171"/>
      <c r="V218" s="171"/>
      <c r="W218" s="171"/>
      <c r="X218" s="171"/>
      <c r="Y218" s="171"/>
      <c r="Z218" s="171"/>
      <c r="AA218" s="171"/>
      <c r="AB218" s="171"/>
      <c r="AC218" s="171"/>
      <c r="AD218" s="171"/>
      <c r="AE218" s="171"/>
      <c r="AF218" s="171"/>
      <c r="AG218" s="171"/>
      <c r="AH218" s="171"/>
      <c r="AI218" s="171"/>
      <c r="AJ218" s="171"/>
      <c r="AK218" s="171"/>
      <c r="AL218" s="171"/>
      <c r="AM218" s="171"/>
      <c r="AN218" s="171"/>
      <c r="AO218" s="171"/>
      <c r="AP218" s="171"/>
      <c r="AQ218" s="171"/>
      <c r="AR218" s="171"/>
      <c r="AS218" s="171"/>
      <c r="AT218" s="171"/>
      <c r="AU218" s="171"/>
      <c r="AV218" s="171"/>
      <c r="AW218" s="171"/>
      <c r="AX218" s="171"/>
      <c r="AY218" s="171"/>
      <c r="AZ218" s="171"/>
      <c r="BA218" s="171"/>
      <c r="BB218" s="171"/>
      <c r="BC218" s="171"/>
      <c r="BD218" s="171"/>
    </row>
    <row r="219" spans="8:56" x14ac:dyDescent="0.2">
      <c r="H219" s="182"/>
      <c r="I219" s="182"/>
      <c r="P219" s="171"/>
      <c r="Q219" s="171"/>
      <c r="R219" s="171"/>
      <c r="S219" s="171"/>
      <c r="T219" s="171"/>
      <c r="U219" s="171"/>
      <c r="V219" s="171"/>
      <c r="W219" s="171"/>
      <c r="X219" s="171"/>
      <c r="Y219" s="171"/>
      <c r="Z219" s="171"/>
      <c r="AA219" s="171"/>
      <c r="AB219" s="171"/>
      <c r="AC219" s="171"/>
      <c r="AD219" s="171"/>
      <c r="AE219" s="171"/>
      <c r="AF219" s="171"/>
      <c r="AG219" s="171"/>
      <c r="AH219" s="171"/>
      <c r="AI219" s="171"/>
      <c r="AJ219" s="171"/>
      <c r="AK219" s="171"/>
      <c r="AL219" s="171"/>
      <c r="AM219" s="171"/>
      <c r="AN219" s="171"/>
      <c r="AO219" s="171"/>
      <c r="AP219" s="171"/>
      <c r="AQ219" s="171"/>
      <c r="AR219" s="171"/>
      <c r="AS219" s="171"/>
      <c r="AT219" s="171"/>
      <c r="AU219" s="171"/>
      <c r="AV219" s="171"/>
      <c r="AW219" s="171"/>
      <c r="AX219" s="171"/>
      <c r="AY219" s="171"/>
      <c r="AZ219" s="171"/>
      <c r="BA219" s="171"/>
      <c r="BB219" s="171"/>
      <c r="BC219" s="171"/>
      <c r="BD219" s="171"/>
    </row>
    <row r="220" spans="8:56" x14ac:dyDescent="0.2">
      <c r="H220" s="182"/>
      <c r="I220" s="182"/>
      <c r="P220" s="171"/>
      <c r="Q220" s="171"/>
      <c r="R220" s="171"/>
      <c r="S220" s="171"/>
      <c r="T220" s="171"/>
      <c r="U220" s="171"/>
      <c r="V220" s="171"/>
      <c r="W220" s="171"/>
      <c r="X220" s="171"/>
      <c r="Y220" s="171"/>
      <c r="Z220" s="171"/>
      <c r="AA220" s="171"/>
      <c r="AB220" s="171"/>
      <c r="AC220" s="171"/>
      <c r="AD220" s="171"/>
      <c r="AE220" s="171"/>
      <c r="AF220" s="171"/>
      <c r="AG220" s="171"/>
      <c r="AH220" s="171"/>
      <c r="AI220" s="171"/>
      <c r="AJ220" s="171"/>
      <c r="AK220" s="171"/>
      <c r="AL220" s="171"/>
      <c r="AM220" s="171"/>
      <c r="AN220" s="171"/>
      <c r="AO220" s="171"/>
      <c r="AP220" s="171"/>
      <c r="AQ220" s="171"/>
      <c r="AR220" s="171"/>
      <c r="AS220" s="171"/>
      <c r="AT220" s="171"/>
      <c r="AU220" s="171"/>
      <c r="AV220" s="171"/>
      <c r="AW220" s="171"/>
      <c r="AX220" s="171"/>
      <c r="AY220" s="171"/>
      <c r="AZ220" s="171"/>
      <c r="BA220" s="171"/>
      <c r="BB220" s="171"/>
      <c r="BC220" s="171"/>
      <c r="BD220" s="171"/>
    </row>
    <row r="221" spans="8:56" x14ac:dyDescent="0.2">
      <c r="H221" s="182"/>
      <c r="I221" s="182"/>
      <c r="P221" s="171"/>
      <c r="Q221" s="171"/>
      <c r="R221" s="171"/>
      <c r="S221" s="171"/>
      <c r="T221" s="171"/>
      <c r="U221" s="171"/>
      <c r="V221" s="171"/>
      <c r="W221" s="171"/>
      <c r="X221" s="171"/>
      <c r="Y221" s="171"/>
      <c r="Z221" s="171"/>
      <c r="AA221" s="171"/>
      <c r="AB221" s="171"/>
      <c r="AC221" s="171"/>
      <c r="AD221" s="171"/>
      <c r="AE221" s="171"/>
      <c r="AF221" s="171"/>
      <c r="AG221" s="171"/>
      <c r="AH221" s="171"/>
      <c r="AI221" s="171"/>
      <c r="AJ221" s="171"/>
      <c r="AK221" s="171"/>
      <c r="AL221" s="171"/>
      <c r="AM221" s="171"/>
      <c r="AN221" s="171"/>
      <c r="AO221" s="171"/>
      <c r="AP221" s="171"/>
      <c r="AQ221" s="171"/>
      <c r="AR221" s="171"/>
      <c r="AS221" s="171"/>
      <c r="AT221" s="171"/>
      <c r="AU221" s="171"/>
      <c r="AV221" s="171"/>
      <c r="AW221" s="171"/>
      <c r="AX221" s="171"/>
      <c r="AY221" s="171"/>
      <c r="AZ221" s="171"/>
      <c r="BA221" s="171"/>
      <c r="BB221" s="171"/>
      <c r="BC221" s="171"/>
      <c r="BD221" s="171"/>
    </row>
    <row r="222" spans="8:56" x14ac:dyDescent="0.2">
      <c r="H222" s="182"/>
      <c r="I222" s="182"/>
      <c r="P222" s="171"/>
      <c r="Q222" s="171"/>
      <c r="R222" s="171"/>
      <c r="S222" s="171"/>
      <c r="T222" s="171"/>
      <c r="U222" s="171"/>
      <c r="V222" s="171"/>
      <c r="W222" s="171"/>
      <c r="X222" s="171"/>
      <c r="Y222" s="171"/>
      <c r="Z222" s="171"/>
      <c r="AA222" s="171"/>
      <c r="AB222" s="171"/>
      <c r="AC222" s="171"/>
      <c r="AD222" s="171"/>
      <c r="AE222" s="171"/>
      <c r="AF222" s="171"/>
      <c r="AG222" s="171"/>
      <c r="AH222" s="171"/>
      <c r="AI222" s="171"/>
      <c r="AJ222" s="171"/>
      <c r="AK222" s="171"/>
      <c r="AL222" s="171"/>
      <c r="AM222" s="171"/>
      <c r="AN222" s="171"/>
      <c r="AO222" s="171"/>
      <c r="AP222" s="171"/>
      <c r="AQ222" s="171"/>
      <c r="AR222" s="171"/>
      <c r="AS222" s="171"/>
      <c r="AT222" s="171"/>
      <c r="AU222" s="171"/>
      <c r="AV222" s="171"/>
      <c r="AW222" s="171"/>
      <c r="AX222" s="171"/>
      <c r="AY222" s="171"/>
      <c r="AZ222" s="171"/>
      <c r="BA222" s="171"/>
      <c r="BB222" s="171"/>
      <c r="BC222" s="171"/>
      <c r="BD222" s="171"/>
    </row>
    <row r="223" spans="8:56" x14ac:dyDescent="0.2">
      <c r="H223" s="182"/>
      <c r="I223" s="182"/>
      <c r="P223" s="171"/>
      <c r="Q223" s="171"/>
      <c r="R223" s="171"/>
      <c r="S223" s="171"/>
      <c r="T223" s="171"/>
      <c r="U223" s="171"/>
      <c r="V223" s="171"/>
      <c r="W223" s="171"/>
      <c r="X223" s="171"/>
      <c r="Y223" s="171"/>
      <c r="Z223" s="171"/>
      <c r="AA223" s="171"/>
      <c r="AB223" s="171"/>
      <c r="AC223" s="171"/>
      <c r="AD223" s="171"/>
      <c r="AE223" s="171"/>
      <c r="AF223" s="171"/>
      <c r="AG223" s="171"/>
      <c r="AH223" s="171"/>
      <c r="AI223" s="171"/>
      <c r="AJ223" s="171"/>
      <c r="AK223" s="171"/>
      <c r="AL223" s="171"/>
      <c r="AM223" s="171"/>
      <c r="AN223" s="171"/>
      <c r="AO223" s="171"/>
      <c r="AP223" s="171"/>
      <c r="AQ223" s="171"/>
      <c r="AR223" s="171"/>
      <c r="AS223" s="171"/>
      <c r="AT223" s="171"/>
      <c r="AU223" s="171"/>
      <c r="AV223" s="171"/>
      <c r="AW223" s="171"/>
      <c r="AX223" s="171"/>
      <c r="AY223" s="171"/>
      <c r="AZ223" s="171"/>
      <c r="BA223" s="171"/>
      <c r="BB223" s="171"/>
      <c r="BC223" s="171"/>
      <c r="BD223" s="171"/>
    </row>
    <row r="224" spans="8:56" x14ac:dyDescent="0.2">
      <c r="H224" s="182"/>
      <c r="I224" s="182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  <c r="AA224" s="171"/>
      <c r="AB224" s="171"/>
      <c r="AC224" s="171"/>
      <c r="AD224" s="171"/>
      <c r="AE224" s="171"/>
      <c r="AF224" s="171"/>
      <c r="AG224" s="171"/>
      <c r="AH224" s="171"/>
      <c r="AI224" s="171"/>
      <c r="AJ224" s="171"/>
      <c r="AK224" s="171"/>
      <c r="AL224" s="171"/>
      <c r="AM224" s="171"/>
      <c r="AN224" s="171"/>
      <c r="AO224" s="171"/>
      <c r="AP224" s="171"/>
      <c r="AQ224" s="171"/>
      <c r="AR224" s="171"/>
      <c r="AS224" s="171"/>
      <c r="AT224" s="171"/>
      <c r="AU224" s="171"/>
      <c r="AV224" s="171"/>
      <c r="AW224" s="171"/>
      <c r="AX224" s="171"/>
      <c r="AY224" s="171"/>
      <c r="AZ224" s="171"/>
      <c r="BA224" s="171"/>
      <c r="BB224" s="171"/>
      <c r="BC224" s="171"/>
      <c r="BD224" s="171"/>
    </row>
    <row r="225" spans="8:56" x14ac:dyDescent="0.2">
      <c r="H225" s="182"/>
      <c r="I225" s="182"/>
      <c r="P225" s="171"/>
      <c r="Q225" s="171"/>
      <c r="R225" s="171"/>
      <c r="S225" s="171"/>
      <c r="T225" s="171"/>
      <c r="U225" s="171"/>
      <c r="V225" s="171"/>
      <c r="W225" s="171"/>
      <c r="X225" s="171"/>
      <c r="Y225" s="171"/>
      <c r="Z225" s="171"/>
      <c r="AA225" s="171"/>
      <c r="AB225" s="171"/>
      <c r="AC225" s="171"/>
      <c r="AD225" s="171"/>
      <c r="AE225" s="171"/>
      <c r="AF225" s="171"/>
      <c r="AG225" s="171"/>
      <c r="AH225" s="171"/>
      <c r="AI225" s="171"/>
      <c r="AJ225" s="171"/>
      <c r="AK225" s="171"/>
      <c r="AL225" s="171"/>
      <c r="AM225" s="171"/>
      <c r="AN225" s="171"/>
      <c r="AO225" s="171"/>
      <c r="AP225" s="171"/>
      <c r="AQ225" s="171"/>
      <c r="AR225" s="171"/>
      <c r="AS225" s="171"/>
      <c r="AT225" s="171"/>
      <c r="AU225" s="171"/>
      <c r="AV225" s="171"/>
      <c r="AW225" s="171"/>
      <c r="AX225" s="171"/>
      <c r="AY225" s="171"/>
      <c r="AZ225" s="171"/>
      <c r="BA225" s="171"/>
      <c r="BB225" s="171"/>
      <c r="BC225" s="171"/>
      <c r="BD225" s="171"/>
    </row>
    <row r="226" spans="8:56" x14ac:dyDescent="0.2">
      <c r="H226" s="182"/>
      <c r="I226" s="182"/>
      <c r="P226" s="171"/>
      <c r="Q226" s="171"/>
      <c r="R226" s="171"/>
      <c r="S226" s="171"/>
      <c r="T226" s="171"/>
      <c r="U226" s="171"/>
      <c r="V226" s="171"/>
      <c r="W226" s="171"/>
      <c r="X226" s="171"/>
      <c r="Y226" s="171"/>
      <c r="Z226" s="171"/>
      <c r="AA226" s="171"/>
      <c r="AB226" s="171"/>
      <c r="AC226" s="171"/>
      <c r="AD226" s="171"/>
      <c r="AE226" s="171"/>
      <c r="AF226" s="171"/>
      <c r="AG226" s="171"/>
      <c r="AH226" s="171"/>
      <c r="AI226" s="171"/>
      <c r="AJ226" s="171"/>
      <c r="AK226" s="171"/>
      <c r="AL226" s="171"/>
      <c r="AM226" s="171"/>
      <c r="AN226" s="171"/>
      <c r="AO226" s="171"/>
      <c r="AP226" s="171"/>
      <c r="AQ226" s="171"/>
      <c r="AR226" s="171"/>
      <c r="AS226" s="171"/>
      <c r="AT226" s="171"/>
      <c r="AU226" s="171"/>
      <c r="AV226" s="171"/>
      <c r="AW226" s="171"/>
      <c r="AX226" s="171"/>
      <c r="AY226" s="171"/>
      <c r="AZ226" s="171"/>
      <c r="BA226" s="171"/>
      <c r="BB226" s="171"/>
      <c r="BC226" s="171"/>
      <c r="BD226" s="171"/>
    </row>
    <row r="227" spans="8:56" x14ac:dyDescent="0.2">
      <c r="H227" s="182"/>
      <c r="I227" s="182"/>
      <c r="P227" s="171"/>
      <c r="Q227" s="171"/>
      <c r="R227" s="171"/>
      <c r="S227" s="171"/>
      <c r="T227" s="171"/>
      <c r="U227" s="171"/>
      <c r="V227" s="171"/>
      <c r="W227" s="171"/>
      <c r="X227" s="171"/>
      <c r="Y227" s="171"/>
      <c r="Z227" s="171"/>
      <c r="AA227" s="171"/>
      <c r="AB227" s="171"/>
      <c r="AC227" s="171"/>
      <c r="AD227" s="171"/>
      <c r="AE227" s="171"/>
      <c r="AF227" s="171"/>
      <c r="AG227" s="171"/>
      <c r="AH227" s="171"/>
      <c r="AI227" s="171"/>
      <c r="AJ227" s="171"/>
      <c r="AK227" s="171"/>
      <c r="AL227" s="171"/>
      <c r="AM227" s="171"/>
      <c r="AN227" s="171"/>
      <c r="AO227" s="171"/>
      <c r="AP227" s="171"/>
      <c r="AQ227" s="171"/>
      <c r="AR227" s="171"/>
      <c r="AS227" s="171"/>
      <c r="AT227" s="171"/>
      <c r="AU227" s="171"/>
      <c r="AV227" s="171"/>
      <c r="AW227" s="171"/>
      <c r="AX227" s="171"/>
      <c r="AY227" s="171"/>
      <c r="AZ227" s="171"/>
      <c r="BA227" s="171"/>
      <c r="BB227" s="171"/>
      <c r="BC227" s="171"/>
      <c r="BD227" s="171"/>
    </row>
    <row r="228" spans="8:56" x14ac:dyDescent="0.2">
      <c r="H228" s="182"/>
      <c r="I228" s="182"/>
      <c r="P228" s="171"/>
      <c r="Q228" s="171"/>
      <c r="R228" s="171"/>
      <c r="S228" s="171"/>
      <c r="T228" s="171"/>
      <c r="U228" s="171"/>
      <c r="V228" s="171"/>
      <c r="W228" s="171"/>
      <c r="X228" s="171"/>
      <c r="Y228" s="171"/>
      <c r="Z228" s="171"/>
      <c r="AA228" s="171"/>
      <c r="AB228" s="171"/>
      <c r="AC228" s="171"/>
      <c r="AD228" s="171"/>
      <c r="AE228" s="171"/>
      <c r="AF228" s="171"/>
      <c r="AG228" s="171"/>
      <c r="AH228" s="171"/>
      <c r="AI228" s="171"/>
      <c r="AJ228" s="171"/>
      <c r="AK228" s="171"/>
      <c r="AL228" s="171"/>
      <c r="AM228" s="171"/>
      <c r="AN228" s="171"/>
      <c r="AO228" s="171"/>
      <c r="AP228" s="171"/>
      <c r="AQ228" s="171"/>
      <c r="AR228" s="171"/>
      <c r="AS228" s="171"/>
      <c r="AT228" s="171"/>
      <c r="AU228" s="171"/>
      <c r="AV228" s="171"/>
      <c r="AW228" s="171"/>
      <c r="AX228" s="171"/>
      <c r="AY228" s="171"/>
      <c r="AZ228" s="171"/>
      <c r="BA228" s="171"/>
      <c r="BB228" s="171"/>
      <c r="BC228" s="171"/>
      <c r="BD228" s="171"/>
    </row>
    <row r="229" spans="8:56" x14ac:dyDescent="0.2">
      <c r="H229" s="182"/>
      <c r="I229" s="182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  <c r="AA229" s="171"/>
      <c r="AB229" s="171"/>
      <c r="AC229" s="171"/>
      <c r="AD229" s="171"/>
      <c r="AE229" s="171"/>
      <c r="AF229" s="171"/>
      <c r="AG229" s="171"/>
      <c r="AH229" s="171"/>
      <c r="AI229" s="171"/>
      <c r="AJ229" s="171"/>
      <c r="AK229" s="171"/>
      <c r="AL229" s="171"/>
      <c r="AM229" s="171"/>
      <c r="AN229" s="171"/>
      <c r="AO229" s="171"/>
      <c r="AP229" s="171"/>
      <c r="AQ229" s="171"/>
      <c r="AR229" s="171"/>
      <c r="AS229" s="171"/>
      <c r="AT229" s="171"/>
      <c r="AU229" s="171"/>
      <c r="AV229" s="171"/>
      <c r="AW229" s="171"/>
      <c r="AX229" s="171"/>
      <c r="AY229" s="171"/>
      <c r="AZ229" s="171"/>
      <c r="BA229" s="171"/>
      <c r="BB229" s="171"/>
      <c r="BC229" s="171"/>
      <c r="BD229" s="171"/>
    </row>
    <row r="230" spans="8:56" x14ac:dyDescent="0.2">
      <c r="H230" s="182"/>
      <c r="I230" s="182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  <c r="Z230" s="171"/>
      <c r="AA230" s="171"/>
      <c r="AB230" s="171"/>
      <c r="AC230" s="171"/>
      <c r="AD230" s="171"/>
      <c r="AE230" s="171"/>
      <c r="AF230" s="171"/>
      <c r="AG230" s="171"/>
      <c r="AH230" s="171"/>
      <c r="AI230" s="171"/>
      <c r="AJ230" s="171"/>
      <c r="AK230" s="171"/>
      <c r="AL230" s="171"/>
      <c r="AM230" s="171"/>
      <c r="AN230" s="171"/>
      <c r="AO230" s="171"/>
      <c r="AP230" s="171"/>
      <c r="AQ230" s="171"/>
      <c r="AR230" s="171"/>
      <c r="AS230" s="171"/>
      <c r="AT230" s="171"/>
      <c r="AU230" s="171"/>
      <c r="AV230" s="171"/>
      <c r="AW230" s="171"/>
      <c r="AX230" s="171"/>
      <c r="AY230" s="171"/>
      <c r="AZ230" s="171"/>
      <c r="BA230" s="171"/>
      <c r="BB230" s="171"/>
      <c r="BC230" s="171"/>
      <c r="BD230" s="171"/>
    </row>
    <row r="231" spans="8:56" x14ac:dyDescent="0.2">
      <c r="H231" s="182"/>
      <c r="I231" s="182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  <c r="AA231" s="171"/>
      <c r="AB231" s="171"/>
      <c r="AC231" s="171"/>
      <c r="AD231" s="171"/>
      <c r="AE231" s="171"/>
      <c r="AF231" s="171"/>
      <c r="AG231" s="171"/>
      <c r="AH231" s="171"/>
      <c r="AI231" s="171"/>
      <c r="AJ231" s="171"/>
      <c r="AK231" s="171"/>
      <c r="AL231" s="171"/>
      <c r="AM231" s="171"/>
      <c r="AN231" s="171"/>
      <c r="AO231" s="171"/>
      <c r="AP231" s="171"/>
      <c r="AQ231" s="171"/>
      <c r="AR231" s="171"/>
      <c r="AS231" s="171"/>
      <c r="AT231" s="171"/>
      <c r="AU231" s="171"/>
      <c r="AV231" s="171"/>
      <c r="AW231" s="171"/>
      <c r="AX231" s="171"/>
      <c r="AY231" s="171"/>
      <c r="AZ231" s="171"/>
      <c r="BA231" s="171"/>
      <c r="BB231" s="171"/>
      <c r="BC231" s="171"/>
      <c r="BD231" s="171"/>
    </row>
    <row r="232" spans="8:56" x14ac:dyDescent="0.2">
      <c r="H232" s="182"/>
      <c r="I232" s="182"/>
      <c r="P232" s="171"/>
      <c r="Q232" s="171"/>
      <c r="R232" s="171"/>
      <c r="S232" s="171"/>
      <c r="T232" s="171"/>
      <c r="U232" s="171"/>
      <c r="V232" s="171"/>
      <c r="W232" s="171"/>
      <c r="X232" s="171"/>
      <c r="Y232" s="171"/>
      <c r="Z232" s="171"/>
      <c r="AA232" s="171"/>
      <c r="AB232" s="171"/>
      <c r="AC232" s="171"/>
      <c r="AD232" s="171"/>
      <c r="AE232" s="171"/>
      <c r="AF232" s="171"/>
      <c r="AG232" s="171"/>
      <c r="AH232" s="171"/>
      <c r="AI232" s="171"/>
      <c r="AJ232" s="171"/>
      <c r="AK232" s="171"/>
      <c r="AL232" s="171"/>
      <c r="AM232" s="171"/>
      <c r="AN232" s="171"/>
      <c r="AO232" s="171"/>
      <c r="AP232" s="171"/>
      <c r="AQ232" s="171"/>
      <c r="AR232" s="171"/>
      <c r="AS232" s="171"/>
      <c r="AT232" s="171"/>
      <c r="AU232" s="171"/>
      <c r="AV232" s="171"/>
      <c r="AW232" s="171"/>
      <c r="AX232" s="171"/>
      <c r="AY232" s="171"/>
      <c r="AZ232" s="171"/>
      <c r="BA232" s="171"/>
      <c r="BB232" s="171"/>
      <c r="BC232" s="171"/>
      <c r="BD232" s="171"/>
    </row>
    <row r="233" spans="8:56" x14ac:dyDescent="0.2">
      <c r="H233" s="182"/>
      <c r="I233" s="182"/>
      <c r="P233" s="171"/>
      <c r="Q233" s="171"/>
      <c r="R233" s="171"/>
      <c r="S233" s="171"/>
      <c r="T233" s="171"/>
      <c r="U233" s="171"/>
      <c r="V233" s="171"/>
      <c r="W233" s="171"/>
      <c r="X233" s="171"/>
      <c r="Y233" s="171"/>
      <c r="Z233" s="171"/>
      <c r="AA233" s="171"/>
      <c r="AB233" s="171"/>
      <c r="AC233" s="171"/>
      <c r="AD233" s="171"/>
      <c r="AE233" s="171"/>
      <c r="AF233" s="171"/>
      <c r="AG233" s="171"/>
      <c r="AH233" s="171"/>
      <c r="AI233" s="171"/>
      <c r="AJ233" s="171"/>
      <c r="AK233" s="171"/>
      <c r="AL233" s="171"/>
      <c r="AM233" s="171"/>
      <c r="AN233" s="171"/>
      <c r="AO233" s="171"/>
      <c r="AP233" s="171"/>
      <c r="AQ233" s="171"/>
      <c r="AR233" s="171"/>
      <c r="AS233" s="171"/>
      <c r="AT233" s="171"/>
      <c r="AU233" s="171"/>
      <c r="AV233" s="171"/>
      <c r="AW233" s="171"/>
      <c r="AX233" s="171"/>
      <c r="AY233" s="171"/>
      <c r="AZ233" s="171"/>
      <c r="BA233" s="171"/>
      <c r="BB233" s="171"/>
      <c r="BC233" s="171"/>
      <c r="BD233" s="171"/>
    </row>
    <row r="234" spans="8:56" x14ac:dyDescent="0.2">
      <c r="H234" s="182"/>
      <c r="I234" s="182"/>
      <c r="P234" s="171"/>
      <c r="Q234" s="171"/>
      <c r="R234" s="171"/>
      <c r="S234" s="171"/>
      <c r="T234" s="171"/>
      <c r="U234" s="171"/>
      <c r="V234" s="171"/>
      <c r="W234" s="171"/>
      <c r="X234" s="171"/>
      <c r="Y234" s="171"/>
      <c r="Z234" s="171"/>
      <c r="AA234" s="171"/>
      <c r="AB234" s="171"/>
      <c r="AC234" s="171"/>
      <c r="AD234" s="171"/>
      <c r="AE234" s="171"/>
      <c r="AF234" s="171"/>
      <c r="AG234" s="171"/>
      <c r="AH234" s="171"/>
      <c r="AI234" s="171"/>
      <c r="AJ234" s="171"/>
      <c r="AK234" s="171"/>
      <c r="AL234" s="171"/>
      <c r="AM234" s="171"/>
      <c r="AN234" s="171"/>
      <c r="AO234" s="171"/>
      <c r="AP234" s="171"/>
      <c r="AQ234" s="171"/>
      <c r="AR234" s="171"/>
      <c r="AS234" s="171"/>
      <c r="AT234" s="171"/>
      <c r="AU234" s="171"/>
      <c r="AV234" s="171"/>
      <c r="AW234" s="171"/>
      <c r="AX234" s="171"/>
      <c r="AY234" s="171"/>
      <c r="AZ234" s="171"/>
      <c r="BA234" s="171"/>
      <c r="BB234" s="171"/>
      <c r="BC234" s="171"/>
      <c r="BD234" s="171"/>
    </row>
    <row r="235" spans="8:56" x14ac:dyDescent="0.2">
      <c r="H235" s="182"/>
      <c r="I235" s="182"/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1"/>
      <c r="AE235" s="171"/>
      <c r="AF235" s="171"/>
      <c r="AG235" s="171"/>
      <c r="AH235" s="171"/>
      <c r="AI235" s="171"/>
      <c r="AJ235" s="171"/>
      <c r="AK235" s="171"/>
      <c r="AL235" s="171"/>
      <c r="AM235" s="171"/>
      <c r="AN235" s="171"/>
      <c r="AO235" s="171"/>
      <c r="AP235" s="171"/>
      <c r="AQ235" s="171"/>
      <c r="AR235" s="171"/>
      <c r="AS235" s="171"/>
      <c r="AT235" s="171"/>
      <c r="AU235" s="171"/>
      <c r="AV235" s="171"/>
      <c r="AW235" s="171"/>
      <c r="AX235" s="171"/>
      <c r="AY235" s="171"/>
      <c r="AZ235" s="171"/>
      <c r="BA235" s="171"/>
      <c r="BB235" s="171"/>
      <c r="BC235" s="171"/>
      <c r="BD235" s="171"/>
    </row>
    <row r="236" spans="8:56" x14ac:dyDescent="0.2">
      <c r="H236" s="182"/>
      <c r="I236" s="182"/>
      <c r="P236" s="171"/>
      <c r="Q236" s="171"/>
      <c r="R236" s="171"/>
      <c r="S236" s="171"/>
      <c r="T236" s="171"/>
      <c r="U236" s="171"/>
      <c r="V236" s="171"/>
      <c r="W236" s="171"/>
      <c r="X236" s="171"/>
      <c r="Y236" s="171"/>
      <c r="Z236" s="171"/>
      <c r="AA236" s="171"/>
      <c r="AB236" s="171"/>
      <c r="AC236" s="171"/>
      <c r="AD236" s="171"/>
      <c r="AE236" s="171"/>
      <c r="AF236" s="171"/>
      <c r="AG236" s="171"/>
      <c r="AH236" s="171"/>
      <c r="AI236" s="171"/>
      <c r="AJ236" s="171"/>
      <c r="AK236" s="171"/>
      <c r="AL236" s="171"/>
      <c r="AM236" s="171"/>
      <c r="AN236" s="171"/>
      <c r="AO236" s="171"/>
      <c r="AP236" s="171"/>
      <c r="AQ236" s="171"/>
      <c r="AR236" s="171"/>
      <c r="AS236" s="171"/>
      <c r="AT236" s="171"/>
      <c r="AU236" s="171"/>
      <c r="AV236" s="171"/>
      <c r="AW236" s="171"/>
      <c r="AX236" s="171"/>
      <c r="AY236" s="171"/>
      <c r="AZ236" s="171"/>
      <c r="BA236" s="171"/>
      <c r="BB236" s="171"/>
      <c r="BC236" s="171"/>
      <c r="BD236" s="171"/>
    </row>
    <row r="237" spans="8:56" x14ac:dyDescent="0.2">
      <c r="H237" s="182"/>
      <c r="I237" s="182"/>
      <c r="P237" s="171"/>
      <c r="Q237" s="171"/>
      <c r="R237" s="171"/>
      <c r="S237" s="171"/>
      <c r="T237" s="171"/>
      <c r="U237" s="171"/>
      <c r="V237" s="171"/>
      <c r="W237" s="171"/>
      <c r="X237" s="171"/>
      <c r="Y237" s="171"/>
      <c r="Z237" s="171"/>
      <c r="AA237" s="171"/>
      <c r="AB237" s="171"/>
      <c r="AC237" s="171"/>
      <c r="AD237" s="171"/>
      <c r="AE237" s="171"/>
      <c r="AF237" s="171"/>
      <c r="AG237" s="171"/>
      <c r="AH237" s="171"/>
      <c r="AI237" s="171"/>
      <c r="AJ237" s="171"/>
      <c r="AK237" s="171"/>
      <c r="AL237" s="171"/>
      <c r="AM237" s="171"/>
      <c r="AN237" s="171"/>
      <c r="AO237" s="171"/>
      <c r="AP237" s="171"/>
      <c r="AQ237" s="171"/>
      <c r="AR237" s="171"/>
      <c r="AS237" s="171"/>
      <c r="AT237" s="171"/>
      <c r="AU237" s="171"/>
      <c r="AV237" s="171"/>
      <c r="AW237" s="171"/>
      <c r="AX237" s="171"/>
      <c r="AY237" s="171"/>
      <c r="AZ237" s="171"/>
      <c r="BA237" s="171"/>
      <c r="BB237" s="171"/>
      <c r="BC237" s="171"/>
      <c r="BD237" s="171"/>
    </row>
    <row r="238" spans="8:56" x14ac:dyDescent="0.2">
      <c r="H238" s="182"/>
      <c r="I238" s="182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  <c r="AA238" s="171"/>
      <c r="AB238" s="171"/>
      <c r="AC238" s="171"/>
      <c r="AD238" s="171"/>
      <c r="AE238" s="171"/>
      <c r="AF238" s="171"/>
      <c r="AG238" s="171"/>
      <c r="AH238" s="171"/>
      <c r="AI238" s="171"/>
      <c r="AJ238" s="171"/>
      <c r="AK238" s="171"/>
      <c r="AL238" s="171"/>
      <c r="AM238" s="171"/>
      <c r="AN238" s="171"/>
      <c r="AO238" s="171"/>
      <c r="AP238" s="171"/>
      <c r="AQ238" s="171"/>
      <c r="AR238" s="171"/>
      <c r="AS238" s="171"/>
      <c r="AT238" s="171"/>
      <c r="AU238" s="171"/>
      <c r="AV238" s="171"/>
      <c r="AW238" s="171"/>
      <c r="AX238" s="171"/>
      <c r="AY238" s="171"/>
      <c r="AZ238" s="171"/>
      <c r="BA238" s="171"/>
      <c r="BB238" s="171"/>
      <c r="BC238" s="171"/>
      <c r="BD238" s="171"/>
    </row>
    <row r="239" spans="8:56" x14ac:dyDescent="0.2">
      <c r="H239" s="182"/>
      <c r="I239" s="182"/>
      <c r="P239" s="171"/>
      <c r="Q239" s="171"/>
      <c r="R239" s="171"/>
      <c r="S239" s="171"/>
      <c r="T239" s="171"/>
      <c r="U239" s="171"/>
      <c r="V239" s="171"/>
      <c r="W239" s="171"/>
      <c r="X239" s="171"/>
      <c r="Y239" s="171"/>
      <c r="Z239" s="171"/>
      <c r="AA239" s="171"/>
      <c r="AB239" s="171"/>
      <c r="AC239" s="171"/>
      <c r="AD239" s="171"/>
      <c r="AE239" s="171"/>
      <c r="AF239" s="171"/>
      <c r="AG239" s="171"/>
      <c r="AH239" s="171"/>
      <c r="AI239" s="171"/>
      <c r="AJ239" s="171"/>
      <c r="AK239" s="171"/>
      <c r="AL239" s="171"/>
      <c r="AM239" s="171"/>
      <c r="AN239" s="171"/>
      <c r="AO239" s="171"/>
      <c r="AP239" s="171"/>
      <c r="AQ239" s="171"/>
      <c r="AR239" s="171"/>
      <c r="AS239" s="171"/>
      <c r="AT239" s="171"/>
      <c r="AU239" s="171"/>
      <c r="AV239" s="171"/>
      <c r="AW239" s="171"/>
      <c r="AX239" s="171"/>
      <c r="AY239" s="171"/>
      <c r="AZ239" s="171"/>
      <c r="BA239" s="171"/>
      <c r="BB239" s="171"/>
      <c r="BC239" s="171"/>
      <c r="BD239" s="171"/>
    </row>
    <row r="240" spans="8:56" x14ac:dyDescent="0.2">
      <c r="H240" s="182"/>
      <c r="I240" s="182"/>
      <c r="P240" s="171"/>
      <c r="Q240" s="171"/>
      <c r="R240" s="171"/>
      <c r="S240" s="171"/>
      <c r="T240" s="171"/>
      <c r="U240" s="171"/>
      <c r="V240" s="171"/>
      <c r="W240" s="171"/>
      <c r="X240" s="171"/>
      <c r="Y240" s="171"/>
      <c r="Z240" s="171"/>
      <c r="AA240" s="171"/>
      <c r="AB240" s="171"/>
      <c r="AC240" s="171"/>
      <c r="AD240" s="171"/>
      <c r="AE240" s="171"/>
      <c r="AF240" s="171"/>
      <c r="AG240" s="171"/>
      <c r="AH240" s="171"/>
      <c r="AI240" s="171"/>
      <c r="AJ240" s="171"/>
      <c r="AK240" s="171"/>
      <c r="AL240" s="171"/>
      <c r="AM240" s="171"/>
      <c r="AN240" s="171"/>
      <c r="AO240" s="171"/>
      <c r="AP240" s="171"/>
      <c r="AQ240" s="171"/>
      <c r="AR240" s="171"/>
      <c r="AS240" s="171"/>
      <c r="AT240" s="171"/>
      <c r="AU240" s="171"/>
      <c r="AV240" s="171"/>
      <c r="AW240" s="171"/>
      <c r="AX240" s="171"/>
      <c r="AY240" s="171"/>
      <c r="AZ240" s="171"/>
      <c r="BA240" s="171"/>
      <c r="BB240" s="171"/>
      <c r="BC240" s="171"/>
      <c r="BD240" s="171"/>
    </row>
    <row r="241" spans="8:56" x14ac:dyDescent="0.2">
      <c r="H241" s="182"/>
      <c r="I241" s="182"/>
      <c r="P241" s="171"/>
      <c r="Q241" s="171"/>
      <c r="R241" s="171"/>
      <c r="S241" s="171"/>
      <c r="T241" s="171"/>
      <c r="U241" s="171"/>
      <c r="V241" s="171"/>
      <c r="W241" s="171"/>
      <c r="X241" s="171"/>
      <c r="Y241" s="171"/>
      <c r="Z241" s="171"/>
      <c r="AA241" s="171"/>
      <c r="AB241" s="171"/>
      <c r="AC241" s="171"/>
      <c r="AD241" s="171"/>
      <c r="AE241" s="171"/>
      <c r="AF241" s="171"/>
      <c r="AG241" s="171"/>
      <c r="AH241" s="171"/>
      <c r="AI241" s="171"/>
      <c r="AJ241" s="171"/>
      <c r="AK241" s="171"/>
      <c r="AL241" s="171"/>
      <c r="AM241" s="171"/>
      <c r="AN241" s="171"/>
      <c r="AO241" s="171"/>
      <c r="AP241" s="171"/>
      <c r="AQ241" s="171"/>
      <c r="AR241" s="171"/>
      <c r="AS241" s="171"/>
      <c r="AT241" s="171"/>
      <c r="AU241" s="171"/>
      <c r="AV241" s="171"/>
      <c r="AW241" s="171"/>
      <c r="AX241" s="171"/>
      <c r="AY241" s="171"/>
      <c r="AZ241" s="171"/>
      <c r="BA241" s="171"/>
      <c r="BB241" s="171"/>
      <c r="BC241" s="171"/>
      <c r="BD241" s="171"/>
    </row>
    <row r="242" spans="8:56" x14ac:dyDescent="0.2">
      <c r="H242" s="182"/>
      <c r="I242" s="182"/>
      <c r="P242" s="171"/>
      <c r="Q242" s="171"/>
      <c r="R242" s="171"/>
      <c r="S242" s="171"/>
      <c r="T242" s="171"/>
      <c r="U242" s="171"/>
      <c r="V242" s="171"/>
      <c r="W242" s="171"/>
      <c r="X242" s="171"/>
      <c r="Y242" s="171"/>
      <c r="Z242" s="171"/>
      <c r="AA242" s="171"/>
      <c r="AB242" s="171"/>
      <c r="AC242" s="171"/>
      <c r="AD242" s="171"/>
      <c r="AE242" s="171"/>
      <c r="AF242" s="171"/>
      <c r="AG242" s="171"/>
      <c r="AH242" s="171"/>
      <c r="AI242" s="171"/>
      <c r="AJ242" s="171"/>
      <c r="AK242" s="171"/>
      <c r="AL242" s="171"/>
      <c r="AM242" s="171"/>
      <c r="AN242" s="171"/>
      <c r="AO242" s="171"/>
      <c r="AP242" s="171"/>
      <c r="AQ242" s="171"/>
      <c r="AR242" s="171"/>
      <c r="AS242" s="171"/>
      <c r="AT242" s="171"/>
      <c r="AU242" s="171"/>
      <c r="AV242" s="171"/>
      <c r="AW242" s="171"/>
      <c r="AX242" s="171"/>
      <c r="AY242" s="171"/>
      <c r="AZ242" s="171"/>
      <c r="BA242" s="171"/>
      <c r="BB242" s="171"/>
      <c r="BC242" s="171"/>
      <c r="BD242" s="171"/>
    </row>
    <row r="243" spans="8:56" x14ac:dyDescent="0.2">
      <c r="H243" s="182"/>
      <c r="I243" s="182"/>
      <c r="P243" s="171"/>
      <c r="Q243" s="171"/>
      <c r="R243" s="171"/>
      <c r="S243" s="171"/>
      <c r="T243" s="171"/>
      <c r="U243" s="171"/>
      <c r="V243" s="171"/>
      <c r="W243" s="171"/>
      <c r="X243" s="171"/>
      <c r="Y243" s="171"/>
      <c r="Z243" s="171"/>
      <c r="AA243" s="171"/>
      <c r="AB243" s="171"/>
      <c r="AC243" s="171"/>
      <c r="AD243" s="171"/>
      <c r="AE243" s="171"/>
      <c r="AF243" s="171"/>
      <c r="AG243" s="171"/>
      <c r="AH243" s="171"/>
      <c r="AI243" s="171"/>
      <c r="AJ243" s="171"/>
      <c r="AK243" s="171"/>
      <c r="AL243" s="171"/>
      <c r="AM243" s="171"/>
      <c r="AN243" s="171"/>
      <c r="AO243" s="171"/>
      <c r="AP243" s="171"/>
      <c r="AQ243" s="171"/>
      <c r="AR243" s="171"/>
      <c r="AS243" s="171"/>
      <c r="AT243" s="171"/>
      <c r="AU243" s="171"/>
      <c r="AV243" s="171"/>
      <c r="AW243" s="171"/>
      <c r="AX243" s="171"/>
      <c r="AY243" s="171"/>
      <c r="AZ243" s="171"/>
      <c r="BA243" s="171"/>
      <c r="BB243" s="171"/>
      <c r="BC243" s="171"/>
      <c r="BD243" s="171"/>
    </row>
    <row r="244" spans="8:56" x14ac:dyDescent="0.2">
      <c r="H244" s="182"/>
      <c r="I244" s="182"/>
      <c r="P244" s="171"/>
      <c r="Q244" s="171"/>
      <c r="R244" s="171"/>
      <c r="S244" s="171"/>
      <c r="T244" s="171"/>
      <c r="U244" s="171"/>
      <c r="V244" s="171"/>
      <c r="W244" s="171"/>
      <c r="X244" s="171"/>
      <c r="Y244" s="171"/>
      <c r="Z244" s="171"/>
      <c r="AA244" s="171"/>
      <c r="AB244" s="171"/>
      <c r="AC244" s="171"/>
      <c r="AD244" s="171"/>
      <c r="AE244" s="171"/>
      <c r="AF244" s="171"/>
      <c r="AG244" s="171"/>
      <c r="AH244" s="171"/>
      <c r="AI244" s="171"/>
      <c r="AJ244" s="171"/>
      <c r="AK244" s="171"/>
      <c r="AL244" s="171"/>
      <c r="AM244" s="171"/>
      <c r="AN244" s="171"/>
      <c r="AO244" s="171"/>
      <c r="AP244" s="171"/>
      <c r="AQ244" s="171"/>
      <c r="AR244" s="171"/>
      <c r="AS244" s="171"/>
      <c r="AT244" s="171"/>
      <c r="AU244" s="171"/>
      <c r="AV244" s="171"/>
      <c r="AW244" s="171"/>
      <c r="AX244" s="171"/>
      <c r="AY244" s="171"/>
      <c r="AZ244" s="171"/>
      <c r="BA244" s="171"/>
      <c r="BB244" s="171"/>
      <c r="BC244" s="171"/>
      <c r="BD244" s="171"/>
    </row>
    <row r="245" spans="8:56" x14ac:dyDescent="0.2">
      <c r="H245" s="182"/>
      <c r="I245" s="182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  <c r="Z245" s="171"/>
      <c r="AA245" s="171"/>
      <c r="AB245" s="171"/>
      <c r="AC245" s="171"/>
      <c r="AD245" s="171"/>
      <c r="AE245" s="171"/>
      <c r="AF245" s="171"/>
      <c r="AG245" s="171"/>
      <c r="AH245" s="171"/>
      <c r="AI245" s="171"/>
      <c r="AJ245" s="171"/>
      <c r="AK245" s="171"/>
      <c r="AL245" s="171"/>
      <c r="AM245" s="171"/>
      <c r="AN245" s="171"/>
      <c r="AO245" s="171"/>
      <c r="AP245" s="171"/>
      <c r="AQ245" s="171"/>
      <c r="AR245" s="171"/>
      <c r="AS245" s="171"/>
      <c r="AT245" s="171"/>
      <c r="AU245" s="171"/>
      <c r="AV245" s="171"/>
      <c r="AW245" s="171"/>
      <c r="AX245" s="171"/>
      <c r="AY245" s="171"/>
      <c r="AZ245" s="171"/>
      <c r="BA245" s="171"/>
      <c r="BB245" s="171"/>
      <c r="BC245" s="171"/>
      <c r="BD245" s="171"/>
    </row>
    <row r="246" spans="8:56" x14ac:dyDescent="0.2">
      <c r="H246" s="182"/>
      <c r="I246" s="182"/>
      <c r="P246" s="171"/>
      <c r="Q246" s="171"/>
      <c r="R246" s="171"/>
      <c r="S246" s="171"/>
      <c r="T246" s="171"/>
      <c r="U246" s="171"/>
      <c r="V246" s="171"/>
      <c r="W246" s="171"/>
      <c r="X246" s="171"/>
      <c r="Y246" s="171"/>
      <c r="Z246" s="171"/>
      <c r="AA246" s="171"/>
      <c r="AB246" s="171"/>
      <c r="AC246" s="171"/>
      <c r="AD246" s="171"/>
      <c r="AE246" s="171"/>
      <c r="AF246" s="171"/>
      <c r="AG246" s="171"/>
      <c r="AH246" s="171"/>
      <c r="AI246" s="171"/>
      <c r="AJ246" s="171"/>
      <c r="AK246" s="171"/>
      <c r="AL246" s="171"/>
      <c r="AM246" s="171"/>
      <c r="AN246" s="171"/>
      <c r="AO246" s="171"/>
      <c r="AP246" s="171"/>
      <c r="AQ246" s="171"/>
      <c r="AR246" s="171"/>
      <c r="AS246" s="171"/>
      <c r="AT246" s="171"/>
      <c r="AU246" s="171"/>
      <c r="AV246" s="171"/>
      <c r="AW246" s="171"/>
      <c r="AX246" s="171"/>
      <c r="AY246" s="171"/>
      <c r="AZ246" s="171"/>
      <c r="BA246" s="171"/>
      <c r="BB246" s="171"/>
      <c r="BC246" s="171"/>
      <c r="BD246" s="171"/>
    </row>
    <row r="247" spans="8:56" x14ac:dyDescent="0.2">
      <c r="H247" s="182"/>
      <c r="I247" s="182"/>
      <c r="P247" s="171"/>
      <c r="Q247" s="171"/>
      <c r="R247" s="171"/>
      <c r="S247" s="171"/>
      <c r="T247" s="171"/>
      <c r="U247" s="171"/>
      <c r="V247" s="171"/>
      <c r="W247" s="171"/>
      <c r="X247" s="171"/>
      <c r="Y247" s="171"/>
      <c r="Z247" s="171"/>
      <c r="AA247" s="171"/>
      <c r="AB247" s="171"/>
      <c r="AC247" s="171"/>
      <c r="AD247" s="171"/>
      <c r="AE247" s="171"/>
      <c r="AF247" s="171"/>
      <c r="AG247" s="171"/>
      <c r="AH247" s="171"/>
      <c r="AI247" s="171"/>
      <c r="AJ247" s="171"/>
      <c r="AK247" s="171"/>
      <c r="AL247" s="171"/>
      <c r="AM247" s="171"/>
      <c r="AN247" s="171"/>
      <c r="AO247" s="171"/>
      <c r="AP247" s="171"/>
      <c r="AQ247" s="171"/>
      <c r="AR247" s="171"/>
      <c r="AS247" s="171"/>
      <c r="AT247" s="171"/>
      <c r="AU247" s="171"/>
      <c r="AV247" s="171"/>
      <c r="AW247" s="171"/>
      <c r="AX247" s="171"/>
      <c r="AY247" s="171"/>
      <c r="AZ247" s="171"/>
      <c r="BA247" s="171"/>
      <c r="BB247" s="171"/>
      <c r="BC247" s="171"/>
      <c r="BD247" s="171"/>
    </row>
    <row r="248" spans="8:56" x14ac:dyDescent="0.2">
      <c r="H248" s="182"/>
      <c r="I248" s="182"/>
      <c r="P248" s="171"/>
      <c r="Q248" s="171"/>
      <c r="R248" s="171"/>
      <c r="S248" s="171"/>
      <c r="T248" s="171"/>
      <c r="U248" s="171"/>
      <c r="V248" s="171"/>
      <c r="W248" s="171"/>
      <c r="X248" s="171"/>
      <c r="Y248" s="171"/>
      <c r="Z248" s="171"/>
      <c r="AA248" s="171"/>
      <c r="AB248" s="171"/>
      <c r="AC248" s="171"/>
      <c r="AD248" s="171"/>
      <c r="AE248" s="171"/>
      <c r="AF248" s="171"/>
      <c r="AG248" s="171"/>
      <c r="AH248" s="171"/>
      <c r="AI248" s="171"/>
      <c r="AJ248" s="171"/>
      <c r="AK248" s="171"/>
      <c r="AL248" s="171"/>
      <c r="AM248" s="171"/>
      <c r="AN248" s="171"/>
      <c r="AO248" s="171"/>
      <c r="AP248" s="171"/>
      <c r="AQ248" s="171"/>
      <c r="AR248" s="171"/>
      <c r="AS248" s="171"/>
      <c r="AT248" s="171"/>
      <c r="AU248" s="171"/>
      <c r="AV248" s="171"/>
      <c r="AW248" s="171"/>
      <c r="AX248" s="171"/>
      <c r="AY248" s="171"/>
      <c r="AZ248" s="171"/>
      <c r="BA248" s="171"/>
      <c r="BB248" s="171"/>
      <c r="BC248" s="171"/>
      <c r="BD248" s="171"/>
    </row>
    <row r="249" spans="8:56" x14ac:dyDescent="0.2">
      <c r="H249" s="182"/>
      <c r="I249" s="182"/>
      <c r="P249" s="171"/>
      <c r="Q249" s="171"/>
      <c r="R249" s="171"/>
      <c r="S249" s="171"/>
      <c r="T249" s="171"/>
      <c r="U249" s="171"/>
      <c r="V249" s="171"/>
      <c r="W249" s="171"/>
      <c r="X249" s="171"/>
      <c r="Y249" s="171"/>
      <c r="Z249" s="171"/>
      <c r="AA249" s="171"/>
      <c r="AB249" s="171"/>
      <c r="AC249" s="171"/>
      <c r="AD249" s="171"/>
      <c r="AE249" s="171"/>
      <c r="AF249" s="171"/>
      <c r="AG249" s="171"/>
      <c r="AH249" s="171"/>
      <c r="AI249" s="171"/>
      <c r="AJ249" s="171"/>
      <c r="AK249" s="171"/>
      <c r="AL249" s="171"/>
      <c r="AM249" s="171"/>
      <c r="AN249" s="171"/>
      <c r="AO249" s="171"/>
      <c r="AP249" s="171"/>
      <c r="AQ249" s="171"/>
      <c r="AR249" s="171"/>
      <c r="AS249" s="171"/>
      <c r="AT249" s="171"/>
      <c r="AU249" s="171"/>
      <c r="AV249" s="171"/>
      <c r="AW249" s="171"/>
      <c r="AX249" s="171"/>
      <c r="AY249" s="171"/>
      <c r="AZ249" s="171"/>
      <c r="BA249" s="171"/>
      <c r="BB249" s="171"/>
      <c r="BC249" s="171"/>
      <c r="BD249" s="171"/>
    </row>
    <row r="250" spans="8:56" x14ac:dyDescent="0.2">
      <c r="H250" s="182"/>
      <c r="I250" s="182"/>
      <c r="P250" s="171"/>
      <c r="Q250" s="171"/>
      <c r="R250" s="171"/>
      <c r="S250" s="171"/>
      <c r="T250" s="171"/>
      <c r="U250" s="171"/>
      <c r="V250" s="171"/>
      <c r="W250" s="171"/>
      <c r="X250" s="171"/>
      <c r="Y250" s="171"/>
      <c r="Z250" s="171"/>
      <c r="AA250" s="171"/>
      <c r="AB250" s="171"/>
      <c r="AC250" s="171"/>
      <c r="AD250" s="171"/>
      <c r="AE250" s="171"/>
      <c r="AF250" s="171"/>
      <c r="AG250" s="171"/>
      <c r="AH250" s="171"/>
      <c r="AI250" s="171"/>
      <c r="AJ250" s="171"/>
      <c r="AK250" s="171"/>
      <c r="AL250" s="171"/>
      <c r="AM250" s="171"/>
      <c r="AN250" s="171"/>
      <c r="AO250" s="171"/>
      <c r="AP250" s="171"/>
      <c r="AQ250" s="171"/>
      <c r="AR250" s="171"/>
      <c r="AS250" s="171"/>
      <c r="AT250" s="171"/>
      <c r="AU250" s="171"/>
      <c r="AV250" s="171"/>
      <c r="AW250" s="171"/>
      <c r="AX250" s="171"/>
      <c r="AY250" s="171"/>
      <c r="AZ250" s="171"/>
      <c r="BA250" s="171"/>
      <c r="BB250" s="171"/>
      <c r="BC250" s="171"/>
      <c r="BD250" s="171"/>
    </row>
    <row r="251" spans="8:56" x14ac:dyDescent="0.2">
      <c r="H251" s="182"/>
      <c r="I251" s="182"/>
      <c r="P251" s="171"/>
      <c r="Q251" s="171"/>
      <c r="R251" s="171"/>
      <c r="S251" s="171"/>
      <c r="T251" s="171"/>
      <c r="U251" s="171"/>
      <c r="V251" s="171"/>
      <c r="W251" s="171"/>
      <c r="X251" s="171"/>
      <c r="Y251" s="171"/>
      <c r="Z251" s="171"/>
      <c r="AA251" s="171"/>
      <c r="AB251" s="171"/>
      <c r="AC251" s="171"/>
      <c r="AD251" s="171"/>
      <c r="AE251" s="171"/>
      <c r="AF251" s="171"/>
      <c r="AG251" s="171"/>
      <c r="AH251" s="171"/>
      <c r="AI251" s="171"/>
      <c r="AJ251" s="171"/>
      <c r="AK251" s="171"/>
      <c r="AL251" s="171"/>
      <c r="AM251" s="171"/>
      <c r="AN251" s="171"/>
      <c r="AO251" s="171"/>
      <c r="AP251" s="171"/>
      <c r="AQ251" s="171"/>
      <c r="AR251" s="171"/>
      <c r="AS251" s="171"/>
      <c r="AT251" s="171"/>
      <c r="AU251" s="171"/>
      <c r="AV251" s="171"/>
      <c r="AW251" s="171"/>
      <c r="AX251" s="171"/>
      <c r="AY251" s="171"/>
      <c r="AZ251" s="171"/>
      <c r="BA251" s="171"/>
      <c r="BB251" s="171"/>
      <c r="BC251" s="171"/>
      <c r="BD251" s="171"/>
    </row>
    <row r="252" spans="8:56" x14ac:dyDescent="0.2">
      <c r="H252" s="182"/>
      <c r="I252" s="182"/>
      <c r="P252" s="171"/>
      <c r="Q252" s="171"/>
      <c r="R252" s="171"/>
      <c r="S252" s="171"/>
      <c r="T252" s="171"/>
      <c r="U252" s="171"/>
      <c r="V252" s="171"/>
      <c r="W252" s="171"/>
      <c r="X252" s="171"/>
      <c r="Y252" s="171"/>
      <c r="Z252" s="171"/>
      <c r="AA252" s="171"/>
      <c r="AB252" s="171"/>
      <c r="AC252" s="171"/>
      <c r="AD252" s="171"/>
      <c r="AE252" s="171"/>
      <c r="AF252" s="171"/>
      <c r="AG252" s="171"/>
      <c r="AH252" s="171"/>
      <c r="AI252" s="171"/>
      <c r="AJ252" s="171"/>
      <c r="AK252" s="171"/>
      <c r="AL252" s="171"/>
      <c r="AM252" s="171"/>
      <c r="AN252" s="171"/>
      <c r="AO252" s="171"/>
      <c r="AP252" s="171"/>
      <c r="AQ252" s="171"/>
      <c r="AR252" s="171"/>
      <c r="AS252" s="171"/>
      <c r="AT252" s="171"/>
      <c r="AU252" s="171"/>
      <c r="AV252" s="171"/>
      <c r="AW252" s="171"/>
      <c r="AX252" s="171"/>
      <c r="AY252" s="171"/>
      <c r="AZ252" s="171"/>
      <c r="BA252" s="171"/>
      <c r="BB252" s="171"/>
      <c r="BC252" s="171"/>
      <c r="BD252" s="171"/>
    </row>
    <row r="253" spans="8:56" x14ac:dyDescent="0.2">
      <c r="H253" s="182"/>
      <c r="I253" s="182"/>
      <c r="P253" s="171"/>
      <c r="Q253" s="171"/>
      <c r="R253" s="171"/>
      <c r="S253" s="171"/>
      <c r="T253" s="171"/>
      <c r="U253" s="171"/>
      <c r="V253" s="171"/>
      <c r="W253" s="171"/>
      <c r="X253" s="171"/>
      <c r="Y253" s="171"/>
      <c r="Z253" s="171"/>
      <c r="AA253" s="171"/>
      <c r="AB253" s="171"/>
      <c r="AC253" s="171"/>
      <c r="AD253" s="171"/>
      <c r="AE253" s="171"/>
      <c r="AF253" s="171"/>
      <c r="AG253" s="171"/>
      <c r="AH253" s="171"/>
      <c r="AI253" s="171"/>
      <c r="AJ253" s="171"/>
      <c r="AK253" s="171"/>
      <c r="AL253" s="171"/>
      <c r="AM253" s="171"/>
      <c r="AN253" s="171"/>
      <c r="AO253" s="171"/>
      <c r="AP253" s="171"/>
      <c r="AQ253" s="171"/>
      <c r="AR253" s="171"/>
      <c r="AS253" s="171"/>
      <c r="AT253" s="171"/>
      <c r="AU253" s="171"/>
      <c r="AV253" s="171"/>
      <c r="AW253" s="171"/>
      <c r="AX253" s="171"/>
      <c r="AY253" s="171"/>
      <c r="AZ253" s="171"/>
      <c r="BA253" s="171"/>
      <c r="BB253" s="171"/>
      <c r="BC253" s="171"/>
      <c r="BD253" s="171"/>
    </row>
    <row r="254" spans="8:56" x14ac:dyDescent="0.2">
      <c r="H254" s="182"/>
      <c r="I254" s="182"/>
      <c r="P254" s="171"/>
      <c r="Q254" s="171"/>
      <c r="R254" s="171"/>
      <c r="S254" s="171"/>
      <c r="T254" s="171"/>
      <c r="U254" s="171"/>
      <c r="V254" s="171"/>
      <c r="W254" s="171"/>
      <c r="X254" s="171"/>
      <c r="Y254" s="171"/>
      <c r="Z254" s="171"/>
      <c r="AA254" s="171"/>
      <c r="AB254" s="171"/>
      <c r="AC254" s="171"/>
      <c r="AD254" s="171"/>
      <c r="AE254" s="171"/>
      <c r="AF254" s="171"/>
      <c r="AG254" s="171"/>
      <c r="AH254" s="171"/>
      <c r="AI254" s="171"/>
      <c r="AJ254" s="171"/>
      <c r="AK254" s="171"/>
      <c r="AL254" s="171"/>
      <c r="AM254" s="171"/>
      <c r="AN254" s="171"/>
      <c r="AO254" s="171"/>
      <c r="AP254" s="171"/>
      <c r="AQ254" s="171"/>
      <c r="AR254" s="171"/>
      <c r="AS254" s="171"/>
      <c r="AT254" s="171"/>
      <c r="AU254" s="171"/>
      <c r="AV254" s="171"/>
      <c r="AW254" s="171"/>
      <c r="AX254" s="171"/>
      <c r="AY254" s="171"/>
      <c r="AZ254" s="171"/>
      <c r="BA254" s="171"/>
      <c r="BB254" s="171"/>
      <c r="BC254" s="171"/>
      <c r="BD254" s="171"/>
    </row>
    <row r="255" spans="8:56" x14ac:dyDescent="0.2">
      <c r="H255" s="182"/>
      <c r="I255" s="182"/>
      <c r="P255" s="171"/>
      <c r="Q255" s="171"/>
      <c r="R255" s="171"/>
      <c r="S255" s="171"/>
      <c r="T255" s="171"/>
      <c r="U255" s="171"/>
      <c r="V255" s="171"/>
      <c r="W255" s="171"/>
      <c r="X255" s="171"/>
      <c r="Y255" s="171"/>
      <c r="Z255" s="171"/>
      <c r="AA255" s="171"/>
      <c r="AB255" s="171"/>
      <c r="AC255" s="171"/>
      <c r="AD255" s="171"/>
      <c r="AE255" s="171"/>
      <c r="AF255" s="171"/>
      <c r="AG255" s="171"/>
      <c r="AH255" s="171"/>
      <c r="AI255" s="171"/>
      <c r="AJ255" s="171"/>
      <c r="AK255" s="171"/>
      <c r="AL255" s="171"/>
      <c r="AM255" s="171"/>
      <c r="AN255" s="171"/>
      <c r="AO255" s="171"/>
      <c r="AP255" s="171"/>
      <c r="AQ255" s="171"/>
      <c r="AR255" s="171"/>
      <c r="AS255" s="171"/>
      <c r="AT255" s="171"/>
      <c r="AU255" s="171"/>
      <c r="AV255" s="171"/>
      <c r="AW255" s="171"/>
      <c r="AX255" s="171"/>
      <c r="AY255" s="171"/>
      <c r="AZ255" s="171"/>
      <c r="BA255" s="171"/>
      <c r="BB255" s="171"/>
      <c r="BC255" s="171"/>
      <c r="BD255" s="171"/>
    </row>
    <row r="256" spans="8:56" x14ac:dyDescent="0.2">
      <c r="H256" s="182"/>
      <c r="I256" s="182"/>
      <c r="P256" s="171"/>
      <c r="Q256" s="171"/>
      <c r="R256" s="171"/>
      <c r="S256" s="171"/>
      <c r="T256" s="171"/>
      <c r="U256" s="171"/>
      <c r="V256" s="171"/>
      <c r="W256" s="171"/>
      <c r="X256" s="171"/>
      <c r="Y256" s="171"/>
      <c r="Z256" s="171"/>
      <c r="AA256" s="171"/>
      <c r="AB256" s="171"/>
      <c r="AC256" s="171"/>
      <c r="AD256" s="171"/>
      <c r="AE256" s="171"/>
      <c r="AF256" s="171"/>
      <c r="AG256" s="171"/>
      <c r="AH256" s="171"/>
      <c r="AI256" s="171"/>
      <c r="AJ256" s="171"/>
      <c r="AK256" s="171"/>
      <c r="AL256" s="171"/>
      <c r="AM256" s="171"/>
      <c r="AN256" s="171"/>
      <c r="AO256" s="171"/>
      <c r="AP256" s="171"/>
      <c r="AQ256" s="171"/>
      <c r="AR256" s="171"/>
      <c r="AS256" s="171"/>
      <c r="AT256" s="171"/>
      <c r="AU256" s="171"/>
      <c r="AV256" s="171"/>
      <c r="AW256" s="171"/>
      <c r="AX256" s="171"/>
      <c r="AY256" s="171"/>
      <c r="AZ256" s="171"/>
      <c r="BA256" s="171"/>
      <c r="BB256" s="171"/>
      <c r="BC256" s="171"/>
      <c r="BD256" s="171"/>
    </row>
    <row r="257" spans="8:56" x14ac:dyDescent="0.2">
      <c r="H257" s="182"/>
      <c r="I257" s="182"/>
      <c r="P257" s="171"/>
      <c r="Q257" s="171"/>
      <c r="R257" s="171"/>
      <c r="S257" s="171"/>
      <c r="T257" s="171"/>
      <c r="U257" s="171"/>
      <c r="V257" s="171"/>
      <c r="W257" s="171"/>
      <c r="X257" s="171"/>
      <c r="Y257" s="171"/>
      <c r="Z257" s="171"/>
      <c r="AA257" s="171"/>
      <c r="AB257" s="171"/>
      <c r="AC257" s="171"/>
      <c r="AD257" s="171"/>
      <c r="AE257" s="171"/>
      <c r="AF257" s="171"/>
      <c r="AG257" s="171"/>
      <c r="AH257" s="171"/>
      <c r="AI257" s="171"/>
      <c r="AJ257" s="171"/>
      <c r="AK257" s="171"/>
      <c r="AL257" s="171"/>
      <c r="AM257" s="171"/>
      <c r="AN257" s="171"/>
      <c r="AO257" s="171"/>
      <c r="AP257" s="171"/>
      <c r="AQ257" s="171"/>
      <c r="AR257" s="171"/>
      <c r="AS257" s="171"/>
      <c r="AT257" s="171"/>
      <c r="AU257" s="171"/>
      <c r="AV257" s="171"/>
      <c r="AW257" s="171"/>
      <c r="AX257" s="171"/>
      <c r="AY257" s="171"/>
      <c r="AZ257" s="171"/>
      <c r="BA257" s="171"/>
      <c r="BB257" s="171"/>
      <c r="BC257" s="171"/>
      <c r="BD257" s="171"/>
    </row>
    <row r="258" spans="8:56" x14ac:dyDescent="0.2">
      <c r="H258" s="182"/>
      <c r="I258" s="182"/>
      <c r="P258" s="171"/>
      <c r="Q258" s="171"/>
      <c r="R258" s="171"/>
      <c r="S258" s="171"/>
      <c r="T258" s="171"/>
      <c r="U258" s="171"/>
      <c r="V258" s="171"/>
      <c r="W258" s="171"/>
      <c r="X258" s="171"/>
      <c r="Y258" s="171"/>
      <c r="Z258" s="171"/>
      <c r="AA258" s="171"/>
      <c r="AB258" s="171"/>
      <c r="AC258" s="171"/>
      <c r="AD258" s="171"/>
      <c r="AE258" s="171"/>
      <c r="AF258" s="171"/>
      <c r="AG258" s="171"/>
      <c r="AH258" s="171"/>
      <c r="AI258" s="171"/>
      <c r="AJ258" s="171"/>
      <c r="AK258" s="171"/>
      <c r="AL258" s="171"/>
      <c r="AM258" s="171"/>
      <c r="AN258" s="171"/>
      <c r="AO258" s="171"/>
      <c r="AP258" s="171"/>
      <c r="AQ258" s="171"/>
      <c r="AR258" s="171"/>
      <c r="AS258" s="171"/>
      <c r="AT258" s="171"/>
      <c r="AU258" s="171"/>
      <c r="AV258" s="171"/>
      <c r="AW258" s="171"/>
      <c r="AX258" s="171"/>
      <c r="AY258" s="171"/>
      <c r="AZ258" s="171"/>
      <c r="BA258" s="171"/>
      <c r="BB258" s="171"/>
      <c r="BC258" s="171"/>
      <c r="BD258" s="171"/>
    </row>
    <row r="259" spans="8:56" x14ac:dyDescent="0.2">
      <c r="H259" s="182"/>
      <c r="I259" s="182"/>
      <c r="P259" s="171"/>
      <c r="Q259" s="171"/>
      <c r="R259" s="171"/>
      <c r="S259" s="171"/>
      <c r="T259" s="171"/>
      <c r="U259" s="171"/>
      <c r="V259" s="171"/>
      <c r="W259" s="171"/>
      <c r="X259" s="171"/>
      <c r="Y259" s="171"/>
      <c r="Z259" s="171"/>
      <c r="AA259" s="171"/>
      <c r="AB259" s="171"/>
      <c r="AC259" s="171"/>
      <c r="AD259" s="171"/>
      <c r="AE259" s="171"/>
      <c r="AF259" s="171"/>
      <c r="AG259" s="171"/>
      <c r="AH259" s="171"/>
      <c r="AI259" s="171"/>
      <c r="AJ259" s="171"/>
      <c r="AK259" s="171"/>
      <c r="AL259" s="171"/>
      <c r="AM259" s="171"/>
      <c r="AN259" s="171"/>
      <c r="AO259" s="171"/>
      <c r="AP259" s="171"/>
      <c r="AQ259" s="171"/>
      <c r="AR259" s="171"/>
      <c r="AS259" s="171"/>
      <c r="AT259" s="171"/>
      <c r="AU259" s="171"/>
      <c r="AV259" s="171"/>
      <c r="AW259" s="171"/>
      <c r="AX259" s="171"/>
      <c r="AY259" s="171"/>
      <c r="AZ259" s="171"/>
      <c r="BA259" s="171"/>
      <c r="BB259" s="171"/>
      <c r="BC259" s="171"/>
      <c r="BD259" s="171"/>
    </row>
    <row r="260" spans="8:56" x14ac:dyDescent="0.2">
      <c r="H260" s="182"/>
      <c r="I260" s="182"/>
      <c r="P260" s="171"/>
      <c r="Q260" s="171"/>
      <c r="R260" s="171"/>
      <c r="S260" s="171"/>
      <c r="T260" s="171"/>
      <c r="U260" s="171"/>
      <c r="V260" s="171"/>
      <c r="W260" s="171"/>
      <c r="X260" s="171"/>
      <c r="Y260" s="171"/>
      <c r="Z260" s="171"/>
      <c r="AA260" s="171"/>
      <c r="AB260" s="171"/>
      <c r="AC260" s="171"/>
      <c r="AD260" s="171"/>
      <c r="AE260" s="171"/>
      <c r="AF260" s="171"/>
      <c r="AG260" s="171"/>
      <c r="AH260" s="171"/>
      <c r="AI260" s="171"/>
      <c r="AJ260" s="171"/>
      <c r="AK260" s="171"/>
      <c r="AL260" s="171"/>
      <c r="AM260" s="171"/>
      <c r="AN260" s="171"/>
      <c r="AO260" s="171"/>
      <c r="AP260" s="171"/>
      <c r="AQ260" s="171"/>
      <c r="AR260" s="171"/>
      <c r="AS260" s="171"/>
      <c r="AT260" s="171"/>
      <c r="AU260" s="171"/>
      <c r="AV260" s="171"/>
      <c r="AW260" s="171"/>
      <c r="AX260" s="171"/>
      <c r="AY260" s="171"/>
      <c r="AZ260" s="171"/>
      <c r="BA260" s="171"/>
      <c r="BB260" s="171"/>
      <c r="BC260" s="171"/>
      <c r="BD260" s="171"/>
    </row>
    <row r="261" spans="8:56" x14ac:dyDescent="0.2">
      <c r="H261" s="182"/>
      <c r="I261" s="182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1"/>
      <c r="AD261" s="171"/>
      <c r="AE261" s="171"/>
      <c r="AF261" s="171"/>
      <c r="AG261" s="171"/>
      <c r="AH261" s="171"/>
      <c r="AI261" s="171"/>
      <c r="AJ261" s="171"/>
      <c r="AK261" s="171"/>
      <c r="AL261" s="171"/>
      <c r="AM261" s="171"/>
      <c r="AN261" s="171"/>
      <c r="AO261" s="171"/>
      <c r="AP261" s="171"/>
      <c r="AQ261" s="171"/>
      <c r="AR261" s="171"/>
      <c r="AS261" s="171"/>
      <c r="AT261" s="171"/>
      <c r="AU261" s="171"/>
      <c r="AV261" s="171"/>
      <c r="AW261" s="171"/>
      <c r="AX261" s="171"/>
      <c r="AY261" s="171"/>
      <c r="AZ261" s="171"/>
      <c r="BA261" s="171"/>
      <c r="BB261" s="171"/>
      <c r="BC261" s="171"/>
      <c r="BD261" s="171"/>
    </row>
    <row r="262" spans="8:56" x14ac:dyDescent="0.2">
      <c r="H262" s="182"/>
      <c r="I262" s="182"/>
      <c r="P262" s="171"/>
      <c r="Q262" s="171"/>
      <c r="R262" s="171"/>
      <c r="S262" s="171"/>
      <c r="T262" s="171"/>
      <c r="U262" s="171"/>
      <c r="V262" s="171"/>
      <c r="W262" s="171"/>
      <c r="X262" s="171"/>
      <c r="Y262" s="171"/>
      <c r="Z262" s="171"/>
      <c r="AA262" s="171"/>
      <c r="AB262" s="171"/>
      <c r="AC262" s="171"/>
      <c r="AD262" s="171"/>
      <c r="AE262" s="171"/>
      <c r="AF262" s="171"/>
      <c r="AG262" s="171"/>
      <c r="AH262" s="171"/>
      <c r="AI262" s="171"/>
      <c r="AJ262" s="171"/>
      <c r="AK262" s="171"/>
      <c r="AL262" s="171"/>
      <c r="AM262" s="171"/>
      <c r="AN262" s="171"/>
      <c r="AO262" s="171"/>
      <c r="AP262" s="171"/>
      <c r="AQ262" s="171"/>
      <c r="AR262" s="171"/>
      <c r="AS262" s="171"/>
      <c r="AT262" s="171"/>
      <c r="AU262" s="171"/>
      <c r="AV262" s="171"/>
      <c r="AW262" s="171"/>
      <c r="AX262" s="171"/>
      <c r="AY262" s="171"/>
      <c r="AZ262" s="171"/>
      <c r="BA262" s="171"/>
      <c r="BB262" s="171"/>
      <c r="BC262" s="171"/>
      <c r="BD262" s="171"/>
    </row>
    <row r="263" spans="8:56" x14ac:dyDescent="0.2">
      <c r="H263" s="182"/>
      <c r="I263" s="182"/>
      <c r="P263" s="171"/>
      <c r="Q263" s="171"/>
      <c r="R263" s="171"/>
      <c r="S263" s="171"/>
      <c r="T263" s="171"/>
      <c r="U263" s="171"/>
      <c r="V263" s="171"/>
      <c r="W263" s="171"/>
      <c r="X263" s="171"/>
      <c r="Y263" s="171"/>
      <c r="Z263" s="171"/>
      <c r="AA263" s="171"/>
      <c r="AB263" s="171"/>
      <c r="AC263" s="171"/>
      <c r="AD263" s="171"/>
      <c r="AE263" s="171"/>
      <c r="AF263" s="171"/>
      <c r="AG263" s="171"/>
      <c r="AH263" s="171"/>
      <c r="AI263" s="171"/>
      <c r="AJ263" s="171"/>
      <c r="AK263" s="171"/>
      <c r="AL263" s="171"/>
      <c r="AM263" s="171"/>
      <c r="AN263" s="171"/>
      <c r="AO263" s="171"/>
      <c r="AP263" s="171"/>
      <c r="AQ263" s="171"/>
      <c r="AR263" s="171"/>
      <c r="AS263" s="171"/>
      <c r="AT263" s="171"/>
      <c r="AU263" s="171"/>
      <c r="AV263" s="171"/>
      <c r="AW263" s="171"/>
      <c r="AX263" s="171"/>
      <c r="AY263" s="171"/>
      <c r="AZ263" s="171"/>
      <c r="BA263" s="171"/>
      <c r="BB263" s="171"/>
      <c r="BC263" s="171"/>
      <c r="BD263" s="171"/>
    </row>
    <row r="264" spans="8:56" x14ac:dyDescent="0.2">
      <c r="H264" s="182"/>
      <c r="I264" s="182"/>
      <c r="P264" s="171"/>
      <c r="Q264" s="171"/>
      <c r="R264" s="171"/>
      <c r="S264" s="171"/>
      <c r="T264" s="171"/>
      <c r="U264" s="171"/>
      <c r="V264" s="171"/>
      <c r="W264" s="171"/>
      <c r="X264" s="171"/>
      <c r="Y264" s="171"/>
      <c r="Z264" s="171"/>
      <c r="AA264" s="171"/>
      <c r="AB264" s="171"/>
      <c r="AC264" s="171"/>
      <c r="AD264" s="171"/>
      <c r="AE264" s="171"/>
      <c r="AF264" s="171"/>
      <c r="AG264" s="171"/>
      <c r="AH264" s="171"/>
      <c r="AI264" s="171"/>
      <c r="AJ264" s="171"/>
      <c r="AK264" s="171"/>
      <c r="AL264" s="171"/>
      <c r="AM264" s="171"/>
      <c r="AN264" s="171"/>
      <c r="AO264" s="171"/>
      <c r="AP264" s="171"/>
      <c r="AQ264" s="171"/>
      <c r="AR264" s="171"/>
      <c r="AS264" s="171"/>
      <c r="AT264" s="171"/>
      <c r="AU264" s="171"/>
      <c r="AV264" s="171"/>
      <c r="AW264" s="171"/>
      <c r="AX264" s="171"/>
      <c r="AY264" s="171"/>
      <c r="AZ264" s="171"/>
      <c r="BA264" s="171"/>
      <c r="BB264" s="171"/>
      <c r="BC264" s="171"/>
      <c r="BD264" s="171"/>
    </row>
    <row r="265" spans="8:56" x14ac:dyDescent="0.2">
      <c r="H265" s="182"/>
      <c r="I265" s="182"/>
      <c r="P265" s="171"/>
      <c r="Q265" s="171"/>
      <c r="R265" s="171"/>
      <c r="S265" s="171"/>
      <c r="T265" s="171"/>
      <c r="U265" s="171"/>
      <c r="V265" s="171"/>
      <c r="W265" s="171"/>
      <c r="X265" s="171"/>
      <c r="Y265" s="171"/>
      <c r="Z265" s="171"/>
      <c r="AA265" s="171"/>
      <c r="AB265" s="171"/>
      <c r="AC265" s="171"/>
      <c r="AD265" s="171"/>
      <c r="AE265" s="171"/>
      <c r="AF265" s="171"/>
      <c r="AG265" s="171"/>
      <c r="AH265" s="171"/>
      <c r="AI265" s="171"/>
      <c r="AJ265" s="171"/>
      <c r="AK265" s="171"/>
      <c r="AL265" s="171"/>
      <c r="AM265" s="171"/>
      <c r="AN265" s="171"/>
      <c r="AO265" s="171"/>
      <c r="AP265" s="171"/>
      <c r="AQ265" s="171"/>
      <c r="AR265" s="171"/>
      <c r="AS265" s="171"/>
      <c r="AT265" s="171"/>
      <c r="AU265" s="171"/>
      <c r="AV265" s="171"/>
      <c r="AW265" s="171"/>
      <c r="AX265" s="171"/>
      <c r="AY265" s="171"/>
      <c r="AZ265" s="171"/>
      <c r="BA265" s="171"/>
      <c r="BB265" s="171"/>
      <c r="BC265" s="171"/>
      <c r="BD265" s="171"/>
    </row>
    <row r="266" spans="8:56" x14ac:dyDescent="0.2">
      <c r="H266" s="182"/>
      <c r="I266" s="182"/>
      <c r="P266" s="171"/>
      <c r="Q266" s="171"/>
      <c r="R266" s="171"/>
      <c r="S266" s="171"/>
      <c r="T266" s="171"/>
      <c r="U266" s="171"/>
      <c r="V266" s="171"/>
      <c r="W266" s="171"/>
      <c r="X266" s="171"/>
      <c r="Y266" s="171"/>
      <c r="Z266" s="171"/>
      <c r="AA266" s="171"/>
      <c r="AB266" s="171"/>
      <c r="AC266" s="171"/>
      <c r="AD266" s="171"/>
      <c r="AE266" s="171"/>
      <c r="AF266" s="171"/>
      <c r="AG266" s="171"/>
      <c r="AH266" s="171"/>
      <c r="AI266" s="171"/>
      <c r="AJ266" s="171"/>
      <c r="AK266" s="171"/>
      <c r="AL266" s="171"/>
      <c r="AM266" s="171"/>
      <c r="AN266" s="171"/>
      <c r="AO266" s="171"/>
      <c r="AP266" s="171"/>
      <c r="AQ266" s="171"/>
      <c r="AR266" s="171"/>
      <c r="AS266" s="171"/>
      <c r="AT266" s="171"/>
      <c r="AU266" s="171"/>
      <c r="AV266" s="171"/>
      <c r="AW266" s="171"/>
      <c r="AX266" s="171"/>
      <c r="AY266" s="171"/>
      <c r="AZ266" s="171"/>
      <c r="BA266" s="171"/>
      <c r="BB266" s="171"/>
      <c r="BC266" s="171"/>
      <c r="BD266" s="171"/>
    </row>
    <row r="267" spans="8:56" x14ac:dyDescent="0.2">
      <c r="H267" s="182"/>
      <c r="I267" s="182"/>
      <c r="P267" s="171"/>
      <c r="Q267" s="171"/>
      <c r="R267" s="171"/>
      <c r="S267" s="171"/>
      <c r="T267" s="171"/>
      <c r="U267" s="171"/>
      <c r="V267" s="171"/>
      <c r="W267" s="171"/>
      <c r="X267" s="171"/>
      <c r="Y267" s="171"/>
      <c r="Z267" s="171"/>
      <c r="AA267" s="171"/>
      <c r="AB267" s="171"/>
      <c r="AC267" s="171"/>
      <c r="AD267" s="171"/>
      <c r="AE267" s="171"/>
      <c r="AF267" s="171"/>
      <c r="AG267" s="171"/>
      <c r="AH267" s="171"/>
      <c r="AI267" s="171"/>
      <c r="AJ267" s="171"/>
      <c r="AK267" s="171"/>
      <c r="AL267" s="171"/>
      <c r="AM267" s="171"/>
      <c r="AN267" s="171"/>
      <c r="AO267" s="171"/>
      <c r="AP267" s="171"/>
      <c r="AQ267" s="171"/>
      <c r="AR267" s="171"/>
      <c r="AS267" s="171"/>
      <c r="AT267" s="171"/>
      <c r="AU267" s="171"/>
      <c r="AV267" s="171"/>
      <c r="AW267" s="171"/>
      <c r="AX267" s="171"/>
      <c r="AY267" s="171"/>
      <c r="AZ267" s="171"/>
      <c r="BA267" s="171"/>
      <c r="BB267" s="171"/>
      <c r="BC267" s="171"/>
      <c r="BD267" s="171"/>
    </row>
    <row r="268" spans="8:56" x14ac:dyDescent="0.2">
      <c r="H268" s="182"/>
      <c r="I268" s="182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71"/>
      <c r="AB268" s="171"/>
      <c r="AC268" s="171"/>
      <c r="AD268" s="171"/>
      <c r="AE268" s="171"/>
      <c r="AF268" s="171"/>
      <c r="AG268" s="171"/>
      <c r="AH268" s="171"/>
      <c r="AI268" s="171"/>
      <c r="AJ268" s="171"/>
      <c r="AK268" s="171"/>
      <c r="AL268" s="171"/>
      <c r="AM268" s="171"/>
      <c r="AN268" s="171"/>
      <c r="AO268" s="171"/>
      <c r="AP268" s="171"/>
      <c r="AQ268" s="171"/>
      <c r="AR268" s="171"/>
      <c r="AS268" s="171"/>
      <c r="AT268" s="171"/>
      <c r="AU268" s="171"/>
      <c r="AV268" s="171"/>
      <c r="AW268" s="171"/>
      <c r="AX268" s="171"/>
      <c r="AY268" s="171"/>
      <c r="AZ268" s="171"/>
      <c r="BA268" s="171"/>
      <c r="BB268" s="171"/>
      <c r="BC268" s="171"/>
      <c r="BD268" s="171"/>
    </row>
    <row r="269" spans="8:56" x14ac:dyDescent="0.2">
      <c r="H269" s="182"/>
      <c r="I269" s="182"/>
      <c r="P269" s="171"/>
      <c r="Q269" s="171"/>
      <c r="R269" s="171"/>
      <c r="S269" s="171"/>
      <c r="T269" s="171"/>
      <c r="U269" s="171"/>
      <c r="V269" s="171"/>
      <c r="W269" s="171"/>
      <c r="X269" s="171"/>
      <c r="Y269" s="171"/>
      <c r="Z269" s="171"/>
      <c r="AA269" s="171"/>
      <c r="AB269" s="171"/>
      <c r="AC269" s="171"/>
      <c r="AD269" s="171"/>
      <c r="AE269" s="171"/>
      <c r="AF269" s="171"/>
      <c r="AG269" s="171"/>
      <c r="AH269" s="171"/>
      <c r="AI269" s="171"/>
      <c r="AJ269" s="171"/>
      <c r="AK269" s="171"/>
      <c r="AL269" s="171"/>
      <c r="AM269" s="171"/>
      <c r="AN269" s="171"/>
      <c r="AO269" s="171"/>
      <c r="AP269" s="171"/>
      <c r="AQ269" s="171"/>
      <c r="AR269" s="171"/>
      <c r="AS269" s="171"/>
      <c r="AT269" s="171"/>
      <c r="AU269" s="171"/>
      <c r="AV269" s="171"/>
      <c r="AW269" s="171"/>
      <c r="AX269" s="171"/>
      <c r="AY269" s="171"/>
      <c r="AZ269" s="171"/>
      <c r="BA269" s="171"/>
      <c r="BB269" s="171"/>
      <c r="BC269" s="171"/>
      <c r="BD269" s="171"/>
    </row>
    <row r="270" spans="8:56" x14ac:dyDescent="0.2">
      <c r="H270" s="182"/>
      <c r="I270" s="182"/>
      <c r="P270" s="171"/>
      <c r="Q270" s="171"/>
      <c r="R270" s="171"/>
      <c r="S270" s="171"/>
      <c r="T270" s="171"/>
      <c r="U270" s="171"/>
      <c r="V270" s="171"/>
      <c r="W270" s="171"/>
      <c r="X270" s="171"/>
      <c r="Y270" s="171"/>
      <c r="Z270" s="171"/>
      <c r="AA270" s="171"/>
      <c r="AB270" s="171"/>
      <c r="AC270" s="171"/>
      <c r="AD270" s="171"/>
      <c r="AE270" s="171"/>
      <c r="AF270" s="171"/>
      <c r="AG270" s="171"/>
      <c r="AH270" s="171"/>
      <c r="AI270" s="171"/>
      <c r="AJ270" s="171"/>
      <c r="AK270" s="171"/>
      <c r="AL270" s="171"/>
      <c r="AM270" s="171"/>
      <c r="AN270" s="171"/>
      <c r="AO270" s="171"/>
      <c r="AP270" s="171"/>
      <c r="AQ270" s="171"/>
      <c r="AR270" s="171"/>
      <c r="AS270" s="171"/>
      <c r="AT270" s="171"/>
      <c r="AU270" s="171"/>
      <c r="AV270" s="171"/>
      <c r="AW270" s="171"/>
      <c r="AX270" s="171"/>
      <c r="AY270" s="171"/>
      <c r="AZ270" s="171"/>
      <c r="BA270" s="171"/>
      <c r="BB270" s="171"/>
      <c r="BC270" s="171"/>
      <c r="BD270" s="171"/>
    </row>
    <row r="271" spans="8:56" x14ac:dyDescent="0.2">
      <c r="H271" s="182"/>
      <c r="I271" s="182"/>
      <c r="P271" s="171"/>
      <c r="Q271" s="171"/>
      <c r="R271" s="171"/>
      <c r="S271" s="171"/>
      <c r="T271" s="171"/>
      <c r="U271" s="171"/>
      <c r="V271" s="171"/>
      <c r="W271" s="171"/>
      <c r="X271" s="171"/>
      <c r="Y271" s="171"/>
      <c r="Z271" s="171"/>
      <c r="AA271" s="171"/>
      <c r="AB271" s="171"/>
      <c r="AC271" s="171"/>
      <c r="AD271" s="171"/>
      <c r="AE271" s="171"/>
      <c r="AF271" s="171"/>
      <c r="AG271" s="171"/>
      <c r="AH271" s="171"/>
      <c r="AI271" s="171"/>
      <c r="AJ271" s="171"/>
      <c r="AK271" s="171"/>
      <c r="AL271" s="171"/>
      <c r="AM271" s="171"/>
      <c r="AN271" s="171"/>
      <c r="AO271" s="171"/>
      <c r="AP271" s="171"/>
      <c r="AQ271" s="171"/>
      <c r="AR271" s="171"/>
      <c r="AS271" s="171"/>
      <c r="AT271" s="171"/>
      <c r="AU271" s="171"/>
      <c r="AV271" s="171"/>
      <c r="AW271" s="171"/>
      <c r="AX271" s="171"/>
      <c r="AY271" s="171"/>
      <c r="AZ271" s="171"/>
      <c r="BA271" s="171"/>
      <c r="BB271" s="171"/>
      <c r="BC271" s="171"/>
      <c r="BD271" s="171"/>
    </row>
    <row r="272" spans="8:56" x14ac:dyDescent="0.2">
      <c r="H272" s="182"/>
      <c r="I272" s="182"/>
      <c r="P272" s="171"/>
      <c r="Q272" s="171"/>
      <c r="R272" s="171"/>
      <c r="S272" s="171"/>
      <c r="T272" s="171"/>
      <c r="U272" s="171"/>
      <c r="V272" s="171"/>
      <c r="W272" s="171"/>
      <c r="X272" s="171"/>
      <c r="Y272" s="171"/>
      <c r="Z272" s="171"/>
      <c r="AA272" s="171"/>
      <c r="AB272" s="171"/>
      <c r="AC272" s="171"/>
      <c r="AD272" s="171"/>
      <c r="AE272" s="171"/>
      <c r="AF272" s="171"/>
      <c r="AG272" s="171"/>
      <c r="AH272" s="171"/>
      <c r="AI272" s="171"/>
      <c r="AJ272" s="171"/>
      <c r="AK272" s="171"/>
      <c r="AL272" s="171"/>
      <c r="AM272" s="171"/>
      <c r="AN272" s="171"/>
      <c r="AO272" s="171"/>
      <c r="AP272" s="171"/>
      <c r="AQ272" s="171"/>
      <c r="AR272" s="171"/>
      <c r="AS272" s="171"/>
      <c r="AT272" s="171"/>
      <c r="AU272" s="171"/>
      <c r="AV272" s="171"/>
      <c r="AW272" s="171"/>
      <c r="AX272" s="171"/>
      <c r="AY272" s="171"/>
      <c r="AZ272" s="171"/>
      <c r="BA272" s="171"/>
      <c r="BB272" s="171"/>
      <c r="BC272" s="171"/>
      <c r="BD272" s="171"/>
    </row>
    <row r="273" spans="8:56" x14ac:dyDescent="0.2">
      <c r="H273" s="182"/>
      <c r="I273" s="182"/>
      <c r="P273" s="171"/>
      <c r="Q273" s="171"/>
      <c r="R273" s="171"/>
      <c r="S273" s="171"/>
      <c r="T273" s="171"/>
      <c r="U273" s="171"/>
      <c r="V273" s="171"/>
      <c r="W273" s="171"/>
      <c r="X273" s="171"/>
      <c r="Y273" s="171"/>
      <c r="Z273" s="171"/>
      <c r="AA273" s="171"/>
      <c r="AB273" s="171"/>
      <c r="AC273" s="171"/>
      <c r="AD273" s="171"/>
      <c r="AE273" s="171"/>
      <c r="AF273" s="171"/>
      <c r="AG273" s="171"/>
      <c r="AH273" s="171"/>
      <c r="AI273" s="171"/>
      <c r="AJ273" s="171"/>
      <c r="AK273" s="171"/>
      <c r="AL273" s="171"/>
      <c r="AM273" s="171"/>
      <c r="AN273" s="171"/>
      <c r="AO273" s="171"/>
      <c r="AP273" s="171"/>
      <c r="AQ273" s="171"/>
      <c r="AR273" s="171"/>
      <c r="AS273" s="171"/>
      <c r="AT273" s="171"/>
      <c r="AU273" s="171"/>
      <c r="AV273" s="171"/>
      <c r="AW273" s="171"/>
      <c r="AX273" s="171"/>
      <c r="AY273" s="171"/>
      <c r="AZ273" s="171"/>
      <c r="BA273" s="171"/>
      <c r="BB273" s="171"/>
      <c r="BC273" s="171"/>
      <c r="BD273" s="171"/>
    </row>
    <row r="274" spans="8:56" x14ac:dyDescent="0.2">
      <c r="H274" s="182"/>
      <c r="I274" s="182"/>
      <c r="P274" s="171"/>
      <c r="Q274" s="171"/>
      <c r="R274" s="171"/>
      <c r="S274" s="171"/>
      <c r="T274" s="171"/>
      <c r="U274" s="171"/>
      <c r="V274" s="171"/>
      <c r="W274" s="171"/>
      <c r="X274" s="171"/>
      <c r="Y274" s="171"/>
      <c r="Z274" s="171"/>
      <c r="AA274" s="171"/>
      <c r="AB274" s="171"/>
      <c r="AC274" s="171"/>
      <c r="AD274" s="171"/>
      <c r="AE274" s="171"/>
      <c r="AF274" s="171"/>
      <c r="AG274" s="171"/>
      <c r="AH274" s="171"/>
      <c r="AI274" s="171"/>
      <c r="AJ274" s="171"/>
      <c r="AK274" s="171"/>
      <c r="AL274" s="171"/>
      <c r="AM274" s="171"/>
      <c r="AN274" s="171"/>
      <c r="AO274" s="171"/>
      <c r="AP274" s="171"/>
      <c r="AQ274" s="171"/>
      <c r="AR274" s="171"/>
      <c r="AS274" s="171"/>
      <c r="AT274" s="171"/>
      <c r="AU274" s="171"/>
      <c r="AV274" s="171"/>
      <c r="AW274" s="171"/>
      <c r="AX274" s="171"/>
      <c r="AY274" s="171"/>
      <c r="AZ274" s="171"/>
      <c r="BA274" s="171"/>
      <c r="BB274" s="171"/>
      <c r="BC274" s="171"/>
      <c r="BD274" s="171"/>
    </row>
    <row r="275" spans="8:56" x14ac:dyDescent="0.2">
      <c r="H275" s="182"/>
      <c r="I275" s="182"/>
      <c r="P275" s="171"/>
      <c r="Q275" s="171"/>
      <c r="R275" s="171"/>
      <c r="S275" s="171"/>
      <c r="T275" s="171"/>
      <c r="U275" s="171"/>
      <c r="V275" s="171"/>
      <c r="W275" s="171"/>
      <c r="X275" s="171"/>
      <c r="Y275" s="171"/>
      <c r="Z275" s="171"/>
      <c r="AA275" s="171"/>
      <c r="AB275" s="171"/>
      <c r="AC275" s="171"/>
      <c r="AD275" s="171"/>
      <c r="AE275" s="171"/>
      <c r="AF275" s="171"/>
      <c r="AG275" s="171"/>
      <c r="AH275" s="171"/>
      <c r="AI275" s="171"/>
      <c r="AJ275" s="171"/>
      <c r="AK275" s="171"/>
      <c r="AL275" s="171"/>
      <c r="AM275" s="171"/>
      <c r="AN275" s="171"/>
      <c r="AO275" s="171"/>
      <c r="AP275" s="171"/>
      <c r="AQ275" s="171"/>
      <c r="AR275" s="171"/>
      <c r="AS275" s="171"/>
      <c r="AT275" s="171"/>
      <c r="AU275" s="171"/>
      <c r="AV275" s="171"/>
      <c r="AW275" s="171"/>
      <c r="AX275" s="171"/>
      <c r="AY275" s="171"/>
      <c r="AZ275" s="171"/>
      <c r="BA275" s="171"/>
      <c r="BB275" s="171"/>
      <c r="BC275" s="171"/>
      <c r="BD275" s="171"/>
    </row>
    <row r="276" spans="8:56" x14ac:dyDescent="0.2">
      <c r="H276" s="182"/>
      <c r="I276" s="182"/>
      <c r="P276" s="171"/>
      <c r="Q276" s="171"/>
      <c r="R276" s="171"/>
      <c r="S276" s="171"/>
      <c r="T276" s="171"/>
      <c r="U276" s="171"/>
      <c r="V276" s="171"/>
      <c r="W276" s="171"/>
      <c r="X276" s="171"/>
      <c r="Y276" s="171"/>
      <c r="Z276" s="171"/>
      <c r="AA276" s="171"/>
      <c r="AB276" s="171"/>
      <c r="AC276" s="171"/>
      <c r="AD276" s="171"/>
      <c r="AE276" s="171"/>
      <c r="AF276" s="171"/>
      <c r="AG276" s="171"/>
      <c r="AH276" s="171"/>
      <c r="AI276" s="171"/>
      <c r="AJ276" s="171"/>
      <c r="AK276" s="171"/>
      <c r="AL276" s="171"/>
      <c r="AM276" s="171"/>
      <c r="AN276" s="171"/>
      <c r="AO276" s="171"/>
      <c r="AP276" s="171"/>
      <c r="AQ276" s="171"/>
      <c r="AR276" s="171"/>
      <c r="AS276" s="171"/>
      <c r="AT276" s="171"/>
      <c r="AU276" s="171"/>
      <c r="AV276" s="171"/>
      <c r="AW276" s="171"/>
      <c r="AX276" s="171"/>
      <c r="AY276" s="171"/>
      <c r="AZ276" s="171"/>
      <c r="BA276" s="171"/>
      <c r="BB276" s="171"/>
      <c r="BC276" s="171"/>
      <c r="BD276" s="171"/>
    </row>
    <row r="277" spans="8:56" x14ac:dyDescent="0.2">
      <c r="H277" s="182"/>
      <c r="I277" s="182"/>
      <c r="P277" s="171"/>
      <c r="Q277" s="171"/>
      <c r="R277" s="171"/>
      <c r="S277" s="171"/>
      <c r="T277" s="171"/>
      <c r="U277" s="171"/>
      <c r="V277" s="171"/>
      <c r="W277" s="171"/>
      <c r="X277" s="171"/>
      <c r="Y277" s="171"/>
      <c r="Z277" s="171"/>
      <c r="AA277" s="171"/>
      <c r="AB277" s="171"/>
      <c r="AC277" s="171"/>
      <c r="AD277" s="171"/>
      <c r="AE277" s="171"/>
      <c r="AF277" s="171"/>
      <c r="AG277" s="171"/>
      <c r="AH277" s="171"/>
      <c r="AI277" s="171"/>
      <c r="AJ277" s="171"/>
      <c r="AK277" s="171"/>
      <c r="AL277" s="171"/>
      <c r="AM277" s="171"/>
      <c r="AN277" s="171"/>
      <c r="AO277" s="171"/>
      <c r="AP277" s="171"/>
      <c r="AQ277" s="171"/>
      <c r="AR277" s="171"/>
      <c r="AS277" s="171"/>
      <c r="AT277" s="171"/>
      <c r="AU277" s="171"/>
      <c r="AV277" s="171"/>
      <c r="AW277" s="171"/>
      <c r="AX277" s="171"/>
      <c r="AY277" s="171"/>
      <c r="AZ277" s="171"/>
      <c r="BA277" s="171"/>
      <c r="BB277" s="171"/>
      <c r="BC277" s="171"/>
      <c r="BD277" s="171"/>
    </row>
    <row r="278" spans="8:56" x14ac:dyDescent="0.2">
      <c r="H278" s="182"/>
      <c r="I278" s="182"/>
      <c r="P278" s="171"/>
      <c r="Q278" s="171"/>
      <c r="R278" s="171"/>
      <c r="S278" s="171"/>
      <c r="T278" s="171"/>
      <c r="U278" s="171"/>
      <c r="V278" s="171"/>
      <c r="W278" s="171"/>
      <c r="X278" s="171"/>
      <c r="Y278" s="171"/>
      <c r="Z278" s="171"/>
      <c r="AA278" s="171"/>
      <c r="AB278" s="171"/>
      <c r="AC278" s="171"/>
      <c r="AD278" s="171"/>
      <c r="AE278" s="171"/>
      <c r="AF278" s="171"/>
      <c r="AG278" s="171"/>
      <c r="AH278" s="171"/>
      <c r="AI278" s="171"/>
      <c r="AJ278" s="171"/>
      <c r="AK278" s="171"/>
      <c r="AL278" s="171"/>
      <c r="AM278" s="171"/>
      <c r="AN278" s="171"/>
      <c r="AO278" s="171"/>
      <c r="AP278" s="171"/>
      <c r="AQ278" s="171"/>
      <c r="AR278" s="171"/>
      <c r="AS278" s="171"/>
      <c r="AT278" s="171"/>
      <c r="AU278" s="171"/>
      <c r="AV278" s="171"/>
      <c r="AW278" s="171"/>
      <c r="AX278" s="171"/>
      <c r="AY278" s="171"/>
      <c r="AZ278" s="171"/>
      <c r="BA278" s="171"/>
      <c r="BB278" s="171"/>
      <c r="BC278" s="171"/>
      <c r="BD278" s="171"/>
    </row>
    <row r="279" spans="8:56" x14ac:dyDescent="0.2">
      <c r="H279" s="182"/>
      <c r="I279" s="182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1"/>
      <c r="AA279" s="171"/>
      <c r="AB279" s="171"/>
      <c r="AC279" s="171"/>
      <c r="AD279" s="171"/>
      <c r="AE279" s="171"/>
      <c r="AF279" s="171"/>
      <c r="AG279" s="171"/>
      <c r="AH279" s="171"/>
      <c r="AI279" s="171"/>
      <c r="AJ279" s="171"/>
      <c r="AK279" s="171"/>
      <c r="AL279" s="171"/>
      <c r="AM279" s="171"/>
      <c r="AN279" s="171"/>
      <c r="AO279" s="171"/>
      <c r="AP279" s="171"/>
      <c r="AQ279" s="171"/>
      <c r="AR279" s="171"/>
      <c r="AS279" s="171"/>
      <c r="AT279" s="171"/>
      <c r="AU279" s="171"/>
      <c r="AV279" s="171"/>
      <c r="AW279" s="171"/>
      <c r="AX279" s="171"/>
      <c r="AY279" s="171"/>
      <c r="AZ279" s="171"/>
      <c r="BA279" s="171"/>
      <c r="BB279" s="171"/>
      <c r="BC279" s="171"/>
      <c r="BD279" s="171"/>
    </row>
    <row r="280" spans="8:56" x14ac:dyDescent="0.2">
      <c r="H280" s="182"/>
      <c r="I280" s="182"/>
      <c r="P280" s="171"/>
      <c r="Q280" s="171"/>
      <c r="R280" s="171"/>
      <c r="S280" s="171"/>
      <c r="T280" s="171"/>
      <c r="U280" s="171"/>
      <c r="V280" s="171"/>
      <c r="W280" s="171"/>
      <c r="X280" s="171"/>
      <c r="Y280" s="171"/>
      <c r="Z280" s="171"/>
      <c r="AA280" s="171"/>
      <c r="AB280" s="171"/>
      <c r="AC280" s="171"/>
      <c r="AD280" s="171"/>
      <c r="AE280" s="171"/>
      <c r="AF280" s="171"/>
      <c r="AG280" s="171"/>
      <c r="AH280" s="171"/>
      <c r="AI280" s="171"/>
      <c r="AJ280" s="171"/>
      <c r="AK280" s="171"/>
      <c r="AL280" s="171"/>
      <c r="AM280" s="171"/>
      <c r="AN280" s="171"/>
      <c r="AO280" s="171"/>
      <c r="AP280" s="171"/>
      <c r="AQ280" s="171"/>
      <c r="AR280" s="171"/>
      <c r="AS280" s="171"/>
      <c r="AT280" s="171"/>
      <c r="AU280" s="171"/>
      <c r="AV280" s="171"/>
      <c r="AW280" s="171"/>
      <c r="AX280" s="171"/>
      <c r="AY280" s="171"/>
      <c r="AZ280" s="171"/>
      <c r="BA280" s="171"/>
      <c r="BB280" s="171"/>
      <c r="BC280" s="171"/>
      <c r="BD280" s="171"/>
    </row>
    <row r="281" spans="8:56" x14ac:dyDescent="0.2">
      <c r="H281" s="182"/>
      <c r="I281" s="182"/>
      <c r="P281" s="171"/>
      <c r="Q281" s="171"/>
      <c r="R281" s="171"/>
      <c r="S281" s="171"/>
      <c r="T281" s="171"/>
      <c r="U281" s="171"/>
      <c r="V281" s="171"/>
      <c r="W281" s="171"/>
      <c r="X281" s="171"/>
      <c r="Y281" s="171"/>
      <c r="Z281" s="171"/>
      <c r="AA281" s="171"/>
      <c r="AB281" s="171"/>
      <c r="AC281" s="171"/>
      <c r="AD281" s="171"/>
      <c r="AE281" s="171"/>
      <c r="AF281" s="171"/>
      <c r="AG281" s="171"/>
      <c r="AH281" s="171"/>
      <c r="AI281" s="171"/>
      <c r="AJ281" s="171"/>
      <c r="AK281" s="171"/>
      <c r="AL281" s="171"/>
      <c r="AM281" s="171"/>
      <c r="AN281" s="171"/>
      <c r="AO281" s="171"/>
      <c r="AP281" s="171"/>
      <c r="AQ281" s="171"/>
      <c r="AR281" s="171"/>
      <c r="AS281" s="171"/>
      <c r="AT281" s="171"/>
      <c r="AU281" s="171"/>
      <c r="AV281" s="171"/>
      <c r="AW281" s="171"/>
      <c r="AX281" s="171"/>
      <c r="AY281" s="171"/>
      <c r="AZ281" s="171"/>
      <c r="BA281" s="171"/>
      <c r="BB281" s="171"/>
      <c r="BC281" s="171"/>
      <c r="BD281" s="171"/>
    </row>
    <row r="282" spans="8:56" x14ac:dyDescent="0.2">
      <c r="H282" s="182"/>
      <c r="I282" s="182"/>
      <c r="P282" s="171"/>
      <c r="Q282" s="171"/>
      <c r="R282" s="171"/>
      <c r="S282" s="171"/>
      <c r="T282" s="171"/>
      <c r="U282" s="171"/>
      <c r="V282" s="171"/>
      <c r="W282" s="171"/>
      <c r="X282" s="171"/>
      <c r="Y282" s="171"/>
      <c r="Z282" s="171"/>
      <c r="AA282" s="171"/>
      <c r="AB282" s="171"/>
      <c r="AC282" s="171"/>
      <c r="AD282" s="171"/>
      <c r="AE282" s="171"/>
      <c r="AF282" s="171"/>
      <c r="AG282" s="171"/>
      <c r="AH282" s="171"/>
      <c r="AI282" s="171"/>
      <c r="AJ282" s="171"/>
      <c r="AK282" s="171"/>
      <c r="AL282" s="171"/>
      <c r="AM282" s="171"/>
      <c r="AN282" s="171"/>
      <c r="AO282" s="171"/>
      <c r="AP282" s="171"/>
      <c r="AQ282" s="171"/>
      <c r="AR282" s="171"/>
      <c r="AS282" s="171"/>
      <c r="AT282" s="171"/>
      <c r="AU282" s="171"/>
      <c r="AV282" s="171"/>
      <c r="AW282" s="171"/>
      <c r="AX282" s="171"/>
      <c r="AY282" s="171"/>
      <c r="AZ282" s="171"/>
      <c r="BA282" s="171"/>
      <c r="BB282" s="171"/>
      <c r="BC282" s="171"/>
      <c r="BD282" s="171"/>
    </row>
    <row r="283" spans="8:56" x14ac:dyDescent="0.2">
      <c r="H283" s="182"/>
      <c r="I283" s="182"/>
      <c r="P283" s="171"/>
      <c r="Q283" s="171"/>
      <c r="R283" s="171"/>
      <c r="S283" s="171"/>
      <c r="T283" s="171"/>
      <c r="U283" s="171"/>
      <c r="V283" s="171"/>
      <c r="W283" s="171"/>
      <c r="X283" s="171"/>
      <c r="Y283" s="171"/>
      <c r="Z283" s="171"/>
      <c r="AA283" s="171"/>
      <c r="AB283" s="171"/>
      <c r="AC283" s="171"/>
      <c r="AD283" s="171"/>
      <c r="AE283" s="171"/>
      <c r="AF283" s="171"/>
      <c r="AG283" s="171"/>
      <c r="AH283" s="171"/>
      <c r="AI283" s="171"/>
      <c r="AJ283" s="171"/>
      <c r="AK283" s="171"/>
      <c r="AL283" s="171"/>
      <c r="AM283" s="171"/>
      <c r="AN283" s="171"/>
      <c r="AO283" s="171"/>
      <c r="AP283" s="171"/>
      <c r="AQ283" s="171"/>
      <c r="AR283" s="171"/>
      <c r="AS283" s="171"/>
      <c r="AT283" s="171"/>
      <c r="AU283" s="171"/>
      <c r="AV283" s="171"/>
      <c r="AW283" s="171"/>
      <c r="AX283" s="171"/>
      <c r="AY283" s="171"/>
      <c r="AZ283" s="171"/>
      <c r="BA283" s="171"/>
      <c r="BB283" s="171"/>
      <c r="BC283" s="171"/>
      <c r="BD283" s="171"/>
    </row>
    <row r="284" spans="8:56" x14ac:dyDescent="0.2">
      <c r="H284" s="182"/>
      <c r="I284" s="182"/>
      <c r="P284" s="171"/>
      <c r="Q284" s="171"/>
      <c r="R284" s="171"/>
      <c r="S284" s="171"/>
      <c r="T284" s="171"/>
      <c r="U284" s="171"/>
      <c r="V284" s="171"/>
      <c r="W284" s="171"/>
      <c r="X284" s="171"/>
      <c r="Y284" s="171"/>
      <c r="Z284" s="171"/>
      <c r="AA284" s="171"/>
      <c r="AB284" s="171"/>
      <c r="AC284" s="171"/>
      <c r="AD284" s="171"/>
      <c r="AE284" s="171"/>
      <c r="AF284" s="171"/>
      <c r="AG284" s="171"/>
      <c r="AH284" s="171"/>
      <c r="AI284" s="171"/>
      <c r="AJ284" s="171"/>
      <c r="AK284" s="171"/>
      <c r="AL284" s="171"/>
      <c r="AM284" s="171"/>
      <c r="AN284" s="171"/>
      <c r="AO284" s="171"/>
      <c r="AP284" s="171"/>
      <c r="AQ284" s="171"/>
      <c r="AR284" s="171"/>
      <c r="AS284" s="171"/>
      <c r="AT284" s="171"/>
      <c r="AU284" s="171"/>
      <c r="AV284" s="171"/>
      <c r="AW284" s="171"/>
      <c r="AX284" s="171"/>
      <c r="AY284" s="171"/>
      <c r="AZ284" s="171"/>
      <c r="BA284" s="171"/>
      <c r="BB284" s="171"/>
      <c r="BC284" s="171"/>
      <c r="BD284" s="171"/>
    </row>
    <row r="285" spans="8:56" x14ac:dyDescent="0.2">
      <c r="H285" s="182"/>
      <c r="I285" s="182"/>
      <c r="P285" s="171"/>
      <c r="Q285" s="171"/>
      <c r="R285" s="171"/>
      <c r="S285" s="171"/>
      <c r="T285" s="171"/>
      <c r="U285" s="171"/>
      <c r="V285" s="171"/>
      <c r="W285" s="171"/>
      <c r="X285" s="171"/>
      <c r="Y285" s="171"/>
      <c r="Z285" s="171"/>
      <c r="AA285" s="171"/>
      <c r="AB285" s="171"/>
      <c r="AC285" s="171"/>
      <c r="AD285" s="171"/>
      <c r="AE285" s="171"/>
      <c r="AF285" s="171"/>
      <c r="AG285" s="171"/>
      <c r="AH285" s="171"/>
      <c r="AI285" s="171"/>
      <c r="AJ285" s="171"/>
      <c r="AK285" s="171"/>
      <c r="AL285" s="171"/>
      <c r="AM285" s="171"/>
      <c r="AN285" s="171"/>
      <c r="AO285" s="171"/>
      <c r="AP285" s="171"/>
      <c r="AQ285" s="171"/>
      <c r="AR285" s="171"/>
      <c r="AS285" s="171"/>
      <c r="AT285" s="171"/>
      <c r="AU285" s="171"/>
      <c r="AV285" s="171"/>
      <c r="AW285" s="171"/>
      <c r="AX285" s="171"/>
      <c r="AY285" s="171"/>
      <c r="AZ285" s="171"/>
      <c r="BA285" s="171"/>
      <c r="BB285" s="171"/>
      <c r="BC285" s="171"/>
      <c r="BD285" s="171"/>
    </row>
    <row r="286" spans="8:56" x14ac:dyDescent="0.2">
      <c r="H286" s="182"/>
      <c r="I286" s="182"/>
      <c r="P286" s="171"/>
      <c r="Q286" s="171"/>
      <c r="R286" s="171"/>
      <c r="S286" s="171"/>
      <c r="T286" s="171"/>
      <c r="U286" s="171"/>
      <c r="V286" s="171"/>
      <c r="W286" s="171"/>
      <c r="X286" s="171"/>
      <c r="Y286" s="171"/>
      <c r="Z286" s="171"/>
      <c r="AA286" s="171"/>
      <c r="AB286" s="171"/>
      <c r="AC286" s="171"/>
      <c r="AD286" s="171"/>
      <c r="AE286" s="171"/>
      <c r="AF286" s="171"/>
      <c r="AG286" s="171"/>
      <c r="AH286" s="171"/>
      <c r="AI286" s="171"/>
      <c r="AJ286" s="171"/>
      <c r="AK286" s="171"/>
      <c r="AL286" s="171"/>
      <c r="AM286" s="171"/>
      <c r="AN286" s="171"/>
      <c r="AO286" s="171"/>
      <c r="AP286" s="171"/>
      <c r="AQ286" s="171"/>
      <c r="AR286" s="171"/>
      <c r="AS286" s="171"/>
      <c r="AT286" s="171"/>
      <c r="AU286" s="171"/>
      <c r="AV286" s="171"/>
      <c r="AW286" s="171"/>
      <c r="AX286" s="171"/>
      <c r="AY286" s="171"/>
      <c r="AZ286" s="171"/>
      <c r="BA286" s="171"/>
      <c r="BB286" s="171"/>
      <c r="BC286" s="171"/>
      <c r="BD286" s="171"/>
    </row>
    <row r="287" spans="8:56" x14ac:dyDescent="0.2">
      <c r="H287" s="182"/>
      <c r="I287" s="182"/>
      <c r="P287" s="171"/>
      <c r="Q287" s="171"/>
      <c r="R287" s="171"/>
      <c r="S287" s="171"/>
      <c r="T287" s="171"/>
      <c r="U287" s="171"/>
      <c r="V287" s="171"/>
      <c r="W287" s="171"/>
      <c r="X287" s="171"/>
      <c r="Y287" s="171"/>
      <c r="Z287" s="171"/>
      <c r="AA287" s="171"/>
      <c r="AB287" s="171"/>
      <c r="AC287" s="171"/>
      <c r="AD287" s="171"/>
      <c r="AE287" s="171"/>
      <c r="AF287" s="171"/>
      <c r="AG287" s="171"/>
      <c r="AH287" s="171"/>
      <c r="AI287" s="171"/>
      <c r="AJ287" s="171"/>
      <c r="AK287" s="171"/>
      <c r="AL287" s="171"/>
      <c r="AM287" s="171"/>
      <c r="AN287" s="171"/>
      <c r="AO287" s="171"/>
      <c r="AP287" s="171"/>
      <c r="AQ287" s="171"/>
      <c r="AR287" s="171"/>
      <c r="AS287" s="171"/>
      <c r="AT287" s="171"/>
      <c r="AU287" s="171"/>
      <c r="AV287" s="171"/>
      <c r="AW287" s="171"/>
      <c r="AX287" s="171"/>
      <c r="AY287" s="171"/>
      <c r="AZ287" s="171"/>
      <c r="BA287" s="171"/>
      <c r="BB287" s="171"/>
      <c r="BC287" s="171"/>
      <c r="BD287" s="171"/>
    </row>
    <row r="288" spans="8:56" x14ac:dyDescent="0.2">
      <c r="H288" s="182"/>
      <c r="I288" s="182"/>
      <c r="P288" s="171"/>
      <c r="Q288" s="171"/>
      <c r="R288" s="171"/>
      <c r="S288" s="171"/>
      <c r="T288" s="171"/>
      <c r="U288" s="171"/>
      <c r="V288" s="171"/>
      <c r="W288" s="171"/>
      <c r="X288" s="171"/>
      <c r="Y288" s="171"/>
      <c r="Z288" s="171"/>
      <c r="AA288" s="171"/>
      <c r="AB288" s="171"/>
      <c r="AC288" s="171"/>
      <c r="AD288" s="171"/>
      <c r="AE288" s="171"/>
      <c r="AF288" s="171"/>
      <c r="AG288" s="171"/>
      <c r="AH288" s="171"/>
      <c r="AI288" s="171"/>
      <c r="AJ288" s="171"/>
      <c r="AK288" s="171"/>
      <c r="AL288" s="171"/>
      <c r="AM288" s="171"/>
      <c r="AN288" s="171"/>
      <c r="AO288" s="171"/>
      <c r="AP288" s="171"/>
      <c r="AQ288" s="171"/>
      <c r="AR288" s="171"/>
      <c r="AS288" s="171"/>
      <c r="AT288" s="171"/>
      <c r="AU288" s="171"/>
      <c r="AV288" s="171"/>
      <c r="AW288" s="171"/>
      <c r="AX288" s="171"/>
      <c r="AY288" s="171"/>
      <c r="AZ288" s="171"/>
      <c r="BA288" s="171"/>
      <c r="BB288" s="171"/>
      <c r="BC288" s="171"/>
      <c r="BD288" s="171"/>
    </row>
    <row r="289" spans="8:56" x14ac:dyDescent="0.2">
      <c r="H289" s="182"/>
      <c r="I289" s="182"/>
      <c r="P289" s="171"/>
      <c r="Q289" s="171"/>
      <c r="R289" s="171"/>
      <c r="S289" s="171"/>
      <c r="T289" s="171"/>
      <c r="U289" s="171"/>
      <c r="V289" s="171"/>
      <c r="W289" s="171"/>
      <c r="X289" s="171"/>
      <c r="Y289" s="171"/>
      <c r="Z289" s="171"/>
      <c r="AA289" s="171"/>
      <c r="AB289" s="171"/>
      <c r="AC289" s="171"/>
      <c r="AD289" s="171"/>
      <c r="AE289" s="171"/>
      <c r="AF289" s="171"/>
      <c r="AG289" s="171"/>
      <c r="AH289" s="171"/>
      <c r="AI289" s="171"/>
      <c r="AJ289" s="171"/>
      <c r="AK289" s="171"/>
      <c r="AL289" s="171"/>
      <c r="AM289" s="171"/>
      <c r="AN289" s="171"/>
      <c r="AO289" s="171"/>
      <c r="AP289" s="171"/>
      <c r="AQ289" s="171"/>
      <c r="AR289" s="171"/>
      <c r="AS289" s="171"/>
      <c r="AT289" s="171"/>
      <c r="AU289" s="171"/>
      <c r="AV289" s="171"/>
      <c r="AW289" s="171"/>
      <c r="AX289" s="171"/>
      <c r="AY289" s="171"/>
      <c r="AZ289" s="171"/>
      <c r="BA289" s="171"/>
      <c r="BB289" s="171"/>
      <c r="BC289" s="171"/>
      <c r="BD289" s="171"/>
    </row>
    <row r="290" spans="8:56" x14ac:dyDescent="0.2">
      <c r="H290" s="182"/>
      <c r="I290" s="182"/>
      <c r="P290" s="171"/>
      <c r="Q290" s="171"/>
      <c r="R290" s="171"/>
      <c r="S290" s="171"/>
      <c r="T290" s="171"/>
      <c r="U290" s="171"/>
      <c r="V290" s="171"/>
      <c r="W290" s="171"/>
      <c r="X290" s="171"/>
      <c r="Y290" s="171"/>
      <c r="Z290" s="171"/>
      <c r="AA290" s="171"/>
      <c r="AB290" s="171"/>
      <c r="AC290" s="171"/>
      <c r="AD290" s="171"/>
      <c r="AE290" s="171"/>
      <c r="AF290" s="171"/>
      <c r="AG290" s="171"/>
      <c r="AH290" s="171"/>
      <c r="AI290" s="171"/>
      <c r="AJ290" s="171"/>
      <c r="AK290" s="171"/>
      <c r="AL290" s="171"/>
      <c r="AM290" s="171"/>
      <c r="AN290" s="171"/>
      <c r="AO290" s="171"/>
      <c r="AP290" s="171"/>
      <c r="AQ290" s="171"/>
      <c r="AR290" s="171"/>
      <c r="AS290" s="171"/>
      <c r="AT290" s="171"/>
      <c r="AU290" s="171"/>
      <c r="AV290" s="171"/>
      <c r="AW290" s="171"/>
      <c r="AX290" s="171"/>
      <c r="AY290" s="171"/>
      <c r="AZ290" s="171"/>
      <c r="BA290" s="171"/>
      <c r="BB290" s="171"/>
      <c r="BC290" s="171"/>
      <c r="BD290" s="171"/>
    </row>
    <row r="291" spans="8:56" x14ac:dyDescent="0.2">
      <c r="H291" s="182"/>
      <c r="I291" s="182"/>
      <c r="P291" s="171"/>
      <c r="Q291" s="171"/>
      <c r="R291" s="171"/>
      <c r="S291" s="171"/>
      <c r="T291" s="171"/>
      <c r="U291" s="171"/>
      <c r="V291" s="171"/>
      <c r="W291" s="171"/>
      <c r="X291" s="171"/>
      <c r="Y291" s="171"/>
      <c r="Z291" s="171"/>
      <c r="AA291" s="171"/>
      <c r="AB291" s="171"/>
      <c r="AC291" s="171"/>
      <c r="AD291" s="171"/>
      <c r="AE291" s="171"/>
      <c r="AF291" s="171"/>
      <c r="AG291" s="171"/>
      <c r="AH291" s="171"/>
      <c r="AI291" s="171"/>
      <c r="AJ291" s="171"/>
      <c r="AK291" s="171"/>
      <c r="AL291" s="171"/>
      <c r="AM291" s="171"/>
      <c r="AN291" s="171"/>
      <c r="AO291" s="171"/>
      <c r="AP291" s="171"/>
      <c r="AQ291" s="171"/>
      <c r="AR291" s="171"/>
      <c r="AS291" s="171"/>
      <c r="AT291" s="171"/>
      <c r="AU291" s="171"/>
      <c r="AV291" s="171"/>
      <c r="AW291" s="171"/>
      <c r="AX291" s="171"/>
      <c r="AY291" s="171"/>
      <c r="AZ291" s="171"/>
      <c r="BA291" s="171"/>
      <c r="BB291" s="171"/>
      <c r="BC291" s="171"/>
      <c r="BD291" s="171"/>
    </row>
    <row r="292" spans="8:56" x14ac:dyDescent="0.2">
      <c r="H292" s="182"/>
      <c r="I292" s="182"/>
      <c r="P292" s="171"/>
      <c r="Q292" s="171"/>
      <c r="R292" s="171"/>
      <c r="S292" s="171"/>
      <c r="T292" s="171"/>
      <c r="U292" s="171"/>
      <c r="V292" s="171"/>
      <c r="W292" s="171"/>
      <c r="X292" s="171"/>
      <c r="Y292" s="171"/>
      <c r="Z292" s="171"/>
      <c r="AA292" s="171"/>
      <c r="AB292" s="171"/>
      <c r="AC292" s="171"/>
      <c r="AD292" s="171"/>
      <c r="AE292" s="171"/>
      <c r="AF292" s="171"/>
      <c r="AG292" s="171"/>
      <c r="AH292" s="171"/>
      <c r="AI292" s="171"/>
      <c r="AJ292" s="171"/>
      <c r="AK292" s="171"/>
      <c r="AL292" s="171"/>
      <c r="AM292" s="171"/>
      <c r="AN292" s="171"/>
      <c r="AO292" s="171"/>
      <c r="AP292" s="171"/>
      <c r="AQ292" s="171"/>
      <c r="AR292" s="171"/>
      <c r="AS292" s="171"/>
      <c r="AT292" s="171"/>
      <c r="AU292" s="171"/>
      <c r="AV292" s="171"/>
      <c r="AW292" s="171"/>
      <c r="AX292" s="171"/>
      <c r="AY292" s="171"/>
      <c r="AZ292" s="171"/>
      <c r="BA292" s="171"/>
      <c r="BB292" s="171"/>
      <c r="BC292" s="171"/>
      <c r="BD292" s="171"/>
    </row>
    <row r="293" spans="8:56" x14ac:dyDescent="0.2">
      <c r="H293" s="182"/>
      <c r="I293" s="182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  <c r="Z293" s="171"/>
      <c r="AA293" s="171"/>
      <c r="AB293" s="171"/>
      <c r="AC293" s="171"/>
      <c r="AD293" s="171"/>
      <c r="AE293" s="171"/>
      <c r="AF293" s="171"/>
      <c r="AG293" s="171"/>
      <c r="AH293" s="171"/>
      <c r="AI293" s="171"/>
      <c r="AJ293" s="171"/>
      <c r="AK293" s="171"/>
      <c r="AL293" s="171"/>
      <c r="AM293" s="171"/>
      <c r="AN293" s="171"/>
      <c r="AO293" s="171"/>
      <c r="AP293" s="171"/>
      <c r="AQ293" s="171"/>
      <c r="AR293" s="171"/>
      <c r="AS293" s="171"/>
      <c r="AT293" s="171"/>
      <c r="AU293" s="171"/>
      <c r="AV293" s="171"/>
      <c r="AW293" s="171"/>
      <c r="AX293" s="171"/>
      <c r="AY293" s="171"/>
      <c r="AZ293" s="171"/>
      <c r="BA293" s="171"/>
      <c r="BB293" s="171"/>
      <c r="BC293" s="171"/>
      <c r="BD293" s="171"/>
    </row>
    <row r="294" spans="8:56" x14ac:dyDescent="0.2">
      <c r="H294" s="182"/>
      <c r="I294" s="182"/>
      <c r="P294" s="171"/>
      <c r="Q294" s="171"/>
      <c r="R294" s="171"/>
      <c r="S294" s="171"/>
      <c r="T294" s="171"/>
      <c r="U294" s="171"/>
      <c r="V294" s="171"/>
      <c r="W294" s="171"/>
      <c r="X294" s="171"/>
      <c r="Y294" s="171"/>
      <c r="Z294" s="171"/>
      <c r="AA294" s="171"/>
      <c r="AB294" s="171"/>
      <c r="AC294" s="171"/>
      <c r="AD294" s="171"/>
      <c r="AE294" s="171"/>
      <c r="AF294" s="171"/>
      <c r="AG294" s="171"/>
      <c r="AH294" s="171"/>
      <c r="AI294" s="171"/>
      <c r="AJ294" s="171"/>
      <c r="AK294" s="171"/>
      <c r="AL294" s="171"/>
      <c r="AM294" s="171"/>
      <c r="AN294" s="171"/>
      <c r="AO294" s="171"/>
      <c r="AP294" s="171"/>
      <c r="AQ294" s="171"/>
      <c r="AR294" s="171"/>
      <c r="AS294" s="171"/>
      <c r="AT294" s="171"/>
      <c r="AU294" s="171"/>
      <c r="AV294" s="171"/>
      <c r="AW294" s="171"/>
      <c r="AX294" s="171"/>
      <c r="AY294" s="171"/>
      <c r="AZ294" s="171"/>
      <c r="BA294" s="171"/>
      <c r="BB294" s="171"/>
      <c r="BC294" s="171"/>
      <c r="BD294" s="171"/>
    </row>
    <row r="295" spans="8:56" x14ac:dyDescent="0.2">
      <c r="H295" s="182"/>
      <c r="I295" s="182"/>
      <c r="P295" s="171"/>
      <c r="Q295" s="171"/>
      <c r="R295" s="171"/>
      <c r="S295" s="171"/>
      <c r="T295" s="171"/>
      <c r="U295" s="171"/>
      <c r="V295" s="171"/>
      <c r="W295" s="171"/>
      <c r="X295" s="171"/>
      <c r="Y295" s="171"/>
      <c r="Z295" s="171"/>
      <c r="AA295" s="171"/>
      <c r="AB295" s="171"/>
      <c r="AC295" s="171"/>
      <c r="AD295" s="171"/>
      <c r="AE295" s="171"/>
      <c r="AF295" s="171"/>
      <c r="AG295" s="171"/>
      <c r="AH295" s="171"/>
      <c r="AI295" s="171"/>
      <c r="AJ295" s="171"/>
      <c r="AK295" s="171"/>
      <c r="AL295" s="171"/>
      <c r="AM295" s="171"/>
      <c r="AN295" s="171"/>
      <c r="AO295" s="171"/>
      <c r="AP295" s="171"/>
      <c r="AQ295" s="171"/>
      <c r="AR295" s="171"/>
      <c r="AS295" s="171"/>
      <c r="AT295" s="171"/>
      <c r="AU295" s="171"/>
      <c r="AV295" s="171"/>
      <c r="AW295" s="171"/>
      <c r="AX295" s="171"/>
      <c r="AY295" s="171"/>
      <c r="AZ295" s="171"/>
      <c r="BA295" s="171"/>
      <c r="BB295" s="171"/>
      <c r="BC295" s="171"/>
      <c r="BD295" s="171"/>
    </row>
    <row r="296" spans="8:56" x14ac:dyDescent="0.2">
      <c r="H296" s="182"/>
      <c r="I296" s="182"/>
      <c r="P296" s="171"/>
      <c r="Q296" s="171"/>
      <c r="R296" s="171"/>
      <c r="S296" s="171"/>
      <c r="T296" s="171"/>
      <c r="U296" s="171"/>
      <c r="V296" s="171"/>
      <c r="W296" s="171"/>
      <c r="X296" s="171"/>
      <c r="Y296" s="171"/>
      <c r="Z296" s="171"/>
      <c r="AA296" s="171"/>
      <c r="AB296" s="171"/>
      <c r="AC296" s="171"/>
      <c r="AD296" s="171"/>
      <c r="AE296" s="171"/>
      <c r="AF296" s="171"/>
      <c r="AG296" s="171"/>
      <c r="AH296" s="171"/>
      <c r="AI296" s="171"/>
      <c r="AJ296" s="171"/>
      <c r="AK296" s="171"/>
      <c r="AL296" s="171"/>
      <c r="AM296" s="171"/>
      <c r="AN296" s="171"/>
      <c r="AO296" s="171"/>
      <c r="AP296" s="171"/>
      <c r="AQ296" s="171"/>
      <c r="AR296" s="171"/>
      <c r="AS296" s="171"/>
      <c r="AT296" s="171"/>
      <c r="AU296" s="171"/>
      <c r="AV296" s="171"/>
      <c r="AW296" s="171"/>
      <c r="AX296" s="171"/>
      <c r="AY296" s="171"/>
      <c r="AZ296" s="171"/>
      <c r="BA296" s="171"/>
      <c r="BB296" s="171"/>
      <c r="BC296" s="171"/>
      <c r="BD296" s="171"/>
    </row>
    <row r="297" spans="8:56" x14ac:dyDescent="0.2">
      <c r="H297" s="182"/>
      <c r="I297" s="182"/>
      <c r="P297" s="171"/>
      <c r="Q297" s="171"/>
      <c r="R297" s="171"/>
      <c r="S297" s="171"/>
      <c r="T297" s="171"/>
      <c r="U297" s="171"/>
      <c r="V297" s="171"/>
      <c r="W297" s="171"/>
      <c r="X297" s="171"/>
      <c r="Y297" s="171"/>
      <c r="Z297" s="171"/>
      <c r="AA297" s="171"/>
      <c r="AB297" s="171"/>
      <c r="AC297" s="171"/>
      <c r="AD297" s="171"/>
      <c r="AE297" s="171"/>
      <c r="AF297" s="171"/>
      <c r="AG297" s="171"/>
      <c r="AH297" s="171"/>
      <c r="AI297" s="171"/>
      <c r="AJ297" s="171"/>
      <c r="AK297" s="171"/>
      <c r="AL297" s="171"/>
      <c r="AM297" s="171"/>
      <c r="AN297" s="171"/>
      <c r="AO297" s="171"/>
      <c r="AP297" s="171"/>
      <c r="AQ297" s="171"/>
      <c r="AR297" s="171"/>
      <c r="AS297" s="171"/>
      <c r="AT297" s="171"/>
      <c r="AU297" s="171"/>
      <c r="AV297" s="171"/>
      <c r="AW297" s="171"/>
      <c r="AX297" s="171"/>
      <c r="AY297" s="171"/>
      <c r="AZ297" s="171"/>
      <c r="BA297" s="171"/>
      <c r="BB297" s="171"/>
      <c r="BC297" s="171"/>
      <c r="BD297" s="171"/>
    </row>
    <row r="298" spans="8:56" x14ac:dyDescent="0.2">
      <c r="H298" s="182"/>
      <c r="I298" s="182"/>
      <c r="P298" s="171"/>
      <c r="Q298" s="171"/>
      <c r="R298" s="171"/>
      <c r="S298" s="171"/>
      <c r="T298" s="171"/>
      <c r="U298" s="171"/>
      <c r="V298" s="171"/>
      <c r="W298" s="171"/>
      <c r="X298" s="171"/>
      <c r="Y298" s="171"/>
      <c r="Z298" s="171"/>
      <c r="AA298" s="171"/>
      <c r="AB298" s="171"/>
      <c r="AC298" s="171"/>
      <c r="AD298" s="171"/>
      <c r="AE298" s="171"/>
      <c r="AF298" s="171"/>
      <c r="AG298" s="171"/>
      <c r="AH298" s="171"/>
      <c r="AI298" s="171"/>
      <c r="AJ298" s="171"/>
      <c r="AK298" s="171"/>
      <c r="AL298" s="171"/>
      <c r="AM298" s="171"/>
      <c r="AN298" s="171"/>
      <c r="AO298" s="171"/>
      <c r="AP298" s="171"/>
      <c r="AQ298" s="171"/>
      <c r="AR298" s="171"/>
      <c r="AS298" s="171"/>
      <c r="AT298" s="171"/>
      <c r="AU298" s="171"/>
      <c r="AV298" s="171"/>
      <c r="AW298" s="171"/>
      <c r="AX298" s="171"/>
      <c r="AY298" s="171"/>
      <c r="AZ298" s="171"/>
      <c r="BA298" s="171"/>
      <c r="BB298" s="171"/>
      <c r="BC298" s="171"/>
      <c r="BD298" s="171"/>
    </row>
    <row r="299" spans="8:56" x14ac:dyDescent="0.2">
      <c r="H299" s="182"/>
      <c r="I299" s="182"/>
      <c r="P299" s="171"/>
      <c r="Q299" s="171"/>
      <c r="R299" s="171"/>
      <c r="S299" s="171"/>
      <c r="T299" s="171"/>
      <c r="U299" s="171"/>
      <c r="V299" s="171"/>
      <c r="W299" s="171"/>
      <c r="X299" s="171"/>
      <c r="Y299" s="171"/>
      <c r="Z299" s="171"/>
      <c r="AA299" s="171"/>
      <c r="AB299" s="171"/>
      <c r="AC299" s="171"/>
      <c r="AD299" s="171"/>
      <c r="AE299" s="171"/>
      <c r="AF299" s="171"/>
      <c r="AG299" s="171"/>
      <c r="AH299" s="171"/>
      <c r="AI299" s="171"/>
      <c r="AJ299" s="171"/>
      <c r="AK299" s="171"/>
      <c r="AL299" s="171"/>
      <c r="AM299" s="171"/>
      <c r="AN299" s="171"/>
      <c r="AO299" s="171"/>
      <c r="AP299" s="171"/>
      <c r="AQ299" s="171"/>
      <c r="AR299" s="171"/>
      <c r="AS299" s="171"/>
      <c r="AT299" s="171"/>
      <c r="AU299" s="171"/>
      <c r="AV299" s="171"/>
      <c r="AW299" s="171"/>
      <c r="AX299" s="171"/>
      <c r="AY299" s="171"/>
      <c r="AZ299" s="171"/>
      <c r="BA299" s="171"/>
      <c r="BB299" s="171"/>
      <c r="BC299" s="171"/>
      <c r="BD299" s="171"/>
    </row>
    <row r="300" spans="8:56" x14ac:dyDescent="0.2">
      <c r="H300" s="182"/>
      <c r="I300" s="182"/>
      <c r="P300" s="171"/>
      <c r="Q300" s="171"/>
      <c r="R300" s="171"/>
      <c r="S300" s="171"/>
      <c r="T300" s="171"/>
      <c r="U300" s="171"/>
      <c r="V300" s="171"/>
      <c r="W300" s="171"/>
      <c r="X300" s="171"/>
      <c r="Y300" s="171"/>
      <c r="Z300" s="171"/>
      <c r="AA300" s="171"/>
      <c r="AB300" s="171"/>
      <c r="AC300" s="171"/>
      <c r="AD300" s="171"/>
      <c r="AE300" s="171"/>
      <c r="AF300" s="171"/>
      <c r="AG300" s="171"/>
      <c r="AH300" s="171"/>
      <c r="AI300" s="171"/>
      <c r="AJ300" s="171"/>
      <c r="AK300" s="171"/>
      <c r="AL300" s="171"/>
      <c r="AM300" s="171"/>
      <c r="AN300" s="171"/>
      <c r="AO300" s="171"/>
      <c r="AP300" s="171"/>
      <c r="AQ300" s="171"/>
      <c r="AR300" s="171"/>
      <c r="AS300" s="171"/>
      <c r="AT300" s="171"/>
      <c r="AU300" s="171"/>
      <c r="AV300" s="171"/>
      <c r="AW300" s="171"/>
      <c r="AX300" s="171"/>
      <c r="AY300" s="171"/>
      <c r="AZ300" s="171"/>
      <c r="BA300" s="171"/>
      <c r="BB300" s="171"/>
      <c r="BC300" s="171"/>
      <c r="BD300" s="171"/>
    </row>
    <row r="301" spans="8:56" x14ac:dyDescent="0.2">
      <c r="H301" s="182"/>
      <c r="I301" s="182"/>
      <c r="P301" s="171"/>
      <c r="Q301" s="171"/>
      <c r="R301" s="171"/>
      <c r="S301" s="171"/>
      <c r="T301" s="171"/>
      <c r="U301" s="171"/>
      <c r="V301" s="171"/>
      <c r="W301" s="171"/>
      <c r="X301" s="171"/>
      <c r="Y301" s="171"/>
      <c r="Z301" s="171"/>
      <c r="AA301" s="171"/>
      <c r="AB301" s="171"/>
      <c r="AC301" s="171"/>
      <c r="AD301" s="171"/>
      <c r="AE301" s="171"/>
      <c r="AF301" s="171"/>
      <c r="AG301" s="171"/>
      <c r="AH301" s="171"/>
      <c r="AI301" s="171"/>
      <c r="AJ301" s="171"/>
      <c r="AK301" s="171"/>
      <c r="AL301" s="171"/>
      <c r="AM301" s="171"/>
      <c r="AN301" s="171"/>
      <c r="AO301" s="171"/>
      <c r="AP301" s="171"/>
      <c r="AQ301" s="171"/>
      <c r="AR301" s="171"/>
      <c r="AS301" s="171"/>
      <c r="AT301" s="171"/>
      <c r="AU301" s="171"/>
      <c r="AV301" s="171"/>
      <c r="AW301" s="171"/>
      <c r="AX301" s="171"/>
      <c r="AY301" s="171"/>
      <c r="AZ301" s="171"/>
      <c r="BA301" s="171"/>
      <c r="BB301" s="171"/>
      <c r="BC301" s="171"/>
      <c r="BD301" s="171"/>
    </row>
    <row r="302" spans="8:56" x14ac:dyDescent="0.2">
      <c r="H302" s="182"/>
      <c r="I302" s="182"/>
      <c r="P302" s="171"/>
      <c r="Q302" s="171"/>
      <c r="R302" s="171"/>
      <c r="S302" s="171"/>
      <c r="T302" s="171"/>
      <c r="U302" s="171"/>
      <c r="V302" s="171"/>
      <c r="W302" s="171"/>
      <c r="X302" s="171"/>
      <c r="Y302" s="171"/>
      <c r="Z302" s="171"/>
      <c r="AA302" s="171"/>
      <c r="AB302" s="171"/>
      <c r="AC302" s="171"/>
      <c r="AD302" s="171"/>
      <c r="AE302" s="171"/>
      <c r="AF302" s="171"/>
      <c r="AG302" s="171"/>
      <c r="AH302" s="171"/>
      <c r="AI302" s="171"/>
      <c r="AJ302" s="171"/>
      <c r="AK302" s="171"/>
      <c r="AL302" s="171"/>
      <c r="AM302" s="171"/>
      <c r="AN302" s="171"/>
      <c r="AO302" s="171"/>
      <c r="AP302" s="171"/>
      <c r="AQ302" s="171"/>
      <c r="AR302" s="171"/>
      <c r="AS302" s="171"/>
      <c r="AT302" s="171"/>
      <c r="AU302" s="171"/>
      <c r="AV302" s="171"/>
      <c r="AW302" s="171"/>
      <c r="AX302" s="171"/>
      <c r="AY302" s="171"/>
      <c r="AZ302" s="171"/>
      <c r="BA302" s="171"/>
      <c r="BB302" s="171"/>
      <c r="BC302" s="171"/>
      <c r="BD302" s="171"/>
    </row>
    <row r="303" spans="8:56" x14ac:dyDescent="0.2">
      <c r="H303" s="182"/>
      <c r="I303" s="182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1"/>
      <c r="AA303" s="171"/>
      <c r="AB303" s="171"/>
      <c r="AC303" s="171"/>
      <c r="AD303" s="171"/>
      <c r="AE303" s="171"/>
      <c r="AF303" s="171"/>
      <c r="AG303" s="171"/>
      <c r="AH303" s="171"/>
      <c r="AI303" s="171"/>
      <c r="AJ303" s="171"/>
      <c r="AK303" s="171"/>
      <c r="AL303" s="171"/>
      <c r="AM303" s="171"/>
      <c r="AN303" s="171"/>
      <c r="AO303" s="171"/>
      <c r="AP303" s="171"/>
      <c r="AQ303" s="171"/>
      <c r="AR303" s="171"/>
      <c r="AS303" s="171"/>
      <c r="AT303" s="171"/>
      <c r="AU303" s="171"/>
      <c r="AV303" s="171"/>
      <c r="AW303" s="171"/>
      <c r="AX303" s="171"/>
      <c r="AY303" s="171"/>
      <c r="AZ303" s="171"/>
      <c r="BA303" s="171"/>
      <c r="BB303" s="171"/>
      <c r="BC303" s="171"/>
      <c r="BD303" s="171"/>
    </row>
    <row r="304" spans="8:56" x14ac:dyDescent="0.2">
      <c r="H304" s="182"/>
      <c r="I304" s="182"/>
      <c r="P304" s="171"/>
      <c r="Q304" s="171"/>
      <c r="R304" s="171"/>
      <c r="S304" s="171"/>
      <c r="T304" s="171"/>
      <c r="U304" s="171"/>
      <c r="V304" s="171"/>
      <c r="W304" s="171"/>
      <c r="X304" s="171"/>
      <c r="Y304" s="171"/>
      <c r="Z304" s="171"/>
      <c r="AA304" s="171"/>
      <c r="AB304" s="171"/>
      <c r="AC304" s="171"/>
      <c r="AD304" s="171"/>
      <c r="AE304" s="171"/>
      <c r="AF304" s="171"/>
      <c r="AG304" s="171"/>
      <c r="AH304" s="171"/>
      <c r="AI304" s="171"/>
      <c r="AJ304" s="171"/>
      <c r="AK304" s="171"/>
      <c r="AL304" s="171"/>
      <c r="AM304" s="171"/>
      <c r="AN304" s="171"/>
      <c r="AO304" s="171"/>
      <c r="AP304" s="171"/>
      <c r="AQ304" s="171"/>
      <c r="AR304" s="171"/>
      <c r="AS304" s="171"/>
      <c r="AT304" s="171"/>
      <c r="AU304" s="171"/>
      <c r="AV304" s="171"/>
      <c r="AW304" s="171"/>
      <c r="AX304" s="171"/>
      <c r="AY304" s="171"/>
      <c r="AZ304" s="171"/>
      <c r="BA304" s="171"/>
      <c r="BB304" s="171"/>
      <c r="BC304" s="171"/>
      <c r="BD304" s="171"/>
    </row>
    <row r="305" spans="8:56" x14ac:dyDescent="0.2">
      <c r="H305" s="182"/>
      <c r="I305" s="182"/>
      <c r="P305" s="171"/>
      <c r="Q305" s="171"/>
      <c r="R305" s="171"/>
      <c r="S305" s="171"/>
      <c r="T305" s="171"/>
      <c r="U305" s="171"/>
      <c r="V305" s="171"/>
      <c r="W305" s="171"/>
      <c r="X305" s="171"/>
      <c r="Y305" s="171"/>
      <c r="Z305" s="171"/>
      <c r="AA305" s="171"/>
      <c r="AB305" s="171"/>
      <c r="AC305" s="171"/>
      <c r="AD305" s="171"/>
      <c r="AE305" s="171"/>
      <c r="AF305" s="171"/>
      <c r="AG305" s="171"/>
      <c r="AH305" s="171"/>
      <c r="AI305" s="171"/>
      <c r="AJ305" s="171"/>
      <c r="AK305" s="171"/>
      <c r="AL305" s="171"/>
      <c r="AM305" s="171"/>
      <c r="AN305" s="171"/>
      <c r="AO305" s="171"/>
      <c r="AP305" s="171"/>
      <c r="AQ305" s="171"/>
      <c r="AR305" s="171"/>
      <c r="AS305" s="171"/>
      <c r="AT305" s="171"/>
      <c r="AU305" s="171"/>
      <c r="AV305" s="171"/>
      <c r="AW305" s="171"/>
      <c r="AX305" s="171"/>
      <c r="AY305" s="171"/>
      <c r="AZ305" s="171"/>
      <c r="BA305" s="171"/>
      <c r="BB305" s="171"/>
      <c r="BC305" s="171"/>
      <c r="BD305" s="171"/>
    </row>
    <row r="306" spans="8:56" x14ac:dyDescent="0.2">
      <c r="H306" s="182"/>
      <c r="I306" s="182"/>
      <c r="P306" s="171"/>
      <c r="Q306" s="171"/>
      <c r="R306" s="171"/>
      <c r="S306" s="171"/>
      <c r="T306" s="171"/>
      <c r="U306" s="171"/>
      <c r="V306" s="171"/>
      <c r="W306" s="171"/>
      <c r="X306" s="171"/>
      <c r="Y306" s="171"/>
      <c r="Z306" s="171"/>
      <c r="AA306" s="171"/>
      <c r="AB306" s="171"/>
      <c r="AC306" s="171"/>
      <c r="AD306" s="171"/>
      <c r="AE306" s="171"/>
      <c r="AF306" s="171"/>
      <c r="AG306" s="171"/>
      <c r="AH306" s="171"/>
      <c r="AI306" s="171"/>
      <c r="AJ306" s="171"/>
      <c r="AK306" s="171"/>
      <c r="AL306" s="171"/>
      <c r="AM306" s="171"/>
      <c r="AN306" s="171"/>
      <c r="AO306" s="171"/>
      <c r="AP306" s="171"/>
      <c r="AQ306" s="171"/>
      <c r="AR306" s="171"/>
      <c r="AS306" s="171"/>
      <c r="AT306" s="171"/>
      <c r="AU306" s="171"/>
      <c r="AV306" s="171"/>
      <c r="AW306" s="171"/>
      <c r="AX306" s="171"/>
      <c r="AY306" s="171"/>
      <c r="AZ306" s="171"/>
      <c r="BA306" s="171"/>
      <c r="BB306" s="171"/>
      <c r="BC306" s="171"/>
      <c r="BD306" s="171"/>
    </row>
    <row r="307" spans="8:56" x14ac:dyDescent="0.2">
      <c r="H307" s="182"/>
      <c r="I307" s="182"/>
      <c r="P307" s="171"/>
      <c r="Q307" s="171"/>
      <c r="R307" s="171"/>
      <c r="S307" s="171"/>
      <c r="T307" s="171"/>
      <c r="U307" s="171"/>
      <c r="V307" s="171"/>
      <c r="W307" s="171"/>
      <c r="X307" s="171"/>
      <c r="Y307" s="171"/>
      <c r="Z307" s="171"/>
      <c r="AA307" s="171"/>
      <c r="AB307" s="171"/>
      <c r="AC307" s="171"/>
      <c r="AD307" s="171"/>
      <c r="AE307" s="171"/>
      <c r="AF307" s="171"/>
      <c r="AG307" s="171"/>
      <c r="AH307" s="171"/>
      <c r="AI307" s="171"/>
      <c r="AJ307" s="171"/>
      <c r="AK307" s="171"/>
      <c r="AL307" s="171"/>
      <c r="AM307" s="171"/>
      <c r="AN307" s="171"/>
      <c r="AO307" s="171"/>
      <c r="AP307" s="171"/>
      <c r="AQ307" s="171"/>
      <c r="AR307" s="171"/>
      <c r="AS307" s="171"/>
      <c r="AT307" s="171"/>
      <c r="AU307" s="171"/>
      <c r="AV307" s="171"/>
      <c r="AW307" s="171"/>
      <c r="AX307" s="171"/>
      <c r="AY307" s="171"/>
      <c r="AZ307" s="171"/>
      <c r="BA307" s="171"/>
      <c r="BB307" s="171"/>
      <c r="BC307" s="171"/>
      <c r="BD307" s="171"/>
    </row>
    <row r="308" spans="8:56" x14ac:dyDescent="0.2">
      <c r="H308" s="182"/>
      <c r="I308" s="182"/>
      <c r="P308" s="171"/>
      <c r="Q308" s="171"/>
      <c r="R308" s="171"/>
      <c r="S308" s="171"/>
      <c r="T308" s="171"/>
      <c r="U308" s="171"/>
      <c r="V308" s="171"/>
      <c r="W308" s="171"/>
      <c r="X308" s="171"/>
      <c r="Y308" s="171"/>
      <c r="Z308" s="171"/>
      <c r="AA308" s="171"/>
      <c r="AB308" s="171"/>
      <c r="AC308" s="171"/>
      <c r="AD308" s="171"/>
      <c r="AE308" s="171"/>
      <c r="AF308" s="171"/>
      <c r="AG308" s="171"/>
      <c r="AH308" s="171"/>
      <c r="AI308" s="171"/>
      <c r="AJ308" s="171"/>
      <c r="AK308" s="171"/>
      <c r="AL308" s="171"/>
      <c r="AM308" s="171"/>
      <c r="AN308" s="171"/>
      <c r="AO308" s="171"/>
      <c r="AP308" s="171"/>
      <c r="AQ308" s="171"/>
      <c r="AR308" s="171"/>
      <c r="AS308" s="171"/>
      <c r="AT308" s="171"/>
      <c r="AU308" s="171"/>
      <c r="AV308" s="171"/>
      <c r="AW308" s="171"/>
      <c r="AX308" s="171"/>
      <c r="AY308" s="171"/>
      <c r="AZ308" s="171"/>
      <c r="BA308" s="171"/>
      <c r="BB308" s="171"/>
      <c r="BC308" s="171"/>
      <c r="BD308" s="171"/>
    </row>
    <row r="309" spans="8:56" x14ac:dyDescent="0.2">
      <c r="H309" s="182"/>
      <c r="I309" s="182"/>
      <c r="P309" s="171"/>
      <c r="Q309" s="171"/>
      <c r="R309" s="171"/>
      <c r="S309" s="171"/>
      <c r="T309" s="171"/>
      <c r="U309" s="171"/>
      <c r="V309" s="171"/>
      <c r="W309" s="171"/>
      <c r="X309" s="171"/>
      <c r="Y309" s="171"/>
      <c r="Z309" s="171"/>
      <c r="AA309" s="171"/>
      <c r="AB309" s="171"/>
      <c r="AC309" s="171"/>
      <c r="AD309" s="171"/>
      <c r="AE309" s="171"/>
      <c r="AF309" s="171"/>
      <c r="AG309" s="171"/>
      <c r="AH309" s="171"/>
      <c r="AI309" s="171"/>
      <c r="AJ309" s="171"/>
      <c r="AK309" s="171"/>
      <c r="AL309" s="171"/>
      <c r="AM309" s="171"/>
      <c r="AN309" s="171"/>
      <c r="AO309" s="171"/>
      <c r="AP309" s="171"/>
      <c r="AQ309" s="171"/>
      <c r="AR309" s="171"/>
      <c r="AS309" s="171"/>
      <c r="AT309" s="171"/>
      <c r="AU309" s="171"/>
      <c r="AV309" s="171"/>
      <c r="AW309" s="171"/>
      <c r="AX309" s="171"/>
      <c r="AY309" s="171"/>
      <c r="AZ309" s="171"/>
      <c r="BA309" s="171"/>
      <c r="BB309" s="171"/>
      <c r="BC309" s="171"/>
      <c r="BD309" s="171"/>
    </row>
    <row r="310" spans="8:56" x14ac:dyDescent="0.2">
      <c r="H310" s="182"/>
      <c r="I310" s="182"/>
      <c r="P310" s="171"/>
      <c r="Q310" s="171"/>
      <c r="R310" s="171"/>
      <c r="S310" s="171"/>
      <c r="T310" s="171"/>
      <c r="U310" s="171"/>
      <c r="V310" s="171"/>
      <c r="W310" s="171"/>
      <c r="X310" s="171"/>
      <c r="Y310" s="171"/>
      <c r="Z310" s="171"/>
      <c r="AA310" s="171"/>
      <c r="AB310" s="171"/>
      <c r="AC310" s="171"/>
      <c r="AD310" s="171"/>
      <c r="AE310" s="171"/>
      <c r="AF310" s="171"/>
      <c r="AG310" s="171"/>
      <c r="AH310" s="171"/>
      <c r="AI310" s="171"/>
      <c r="AJ310" s="171"/>
      <c r="AK310" s="171"/>
      <c r="AL310" s="171"/>
      <c r="AM310" s="171"/>
      <c r="AN310" s="171"/>
      <c r="AO310" s="171"/>
      <c r="AP310" s="171"/>
      <c r="AQ310" s="171"/>
      <c r="AR310" s="171"/>
      <c r="AS310" s="171"/>
      <c r="AT310" s="171"/>
      <c r="AU310" s="171"/>
      <c r="AV310" s="171"/>
      <c r="AW310" s="171"/>
      <c r="AX310" s="171"/>
      <c r="AY310" s="171"/>
      <c r="AZ310" s="171"/>
      <c r="BA310" s="171"/>
      <c r="BB310" s="171"/>
      <c r="BC310" s="171"/>
      <c r="BD310" s="171"/>
    </row>
    <row r="311" spans="8:56" x14ac:dyDescent="0.2">
      <c r="H311" s="182"/>
      <c r="I311" s="182"/>
      <c r="P311" s="171"/>
      <c r="Q311" s="171"/>
      <c r="R311" s="171"/>
      <c r="S311" s="171"/>
      <c r="T311" s="171"/>
      <c r="U311" s="171"/>
      <c r="V311" s="171"/>
      <c r="W311" s="171"/>
      <c r="X311" s="171"/>
      <c r="Y311" s="171"/>
      <c r="Z311" s="171"/>
      <c r="AA311" s="171"/>
      <c r="AB311" s="171"/>
      <c r="AC311" s="171"/>
      <c r="AD311" s="171"/>
      <c r="AE311" s="171"/>
      <c r="AF311" s="171"/>
      <c r="AG311" s="171"/>
      <c r="AH311" s="171"/>
      <c r="AI311" s="171"/>
      <c r="AJ311" s="171"/>
      <c r="AK311" s="171"/>
      <c r="AL311" s="171"/>
      <c r="AM311" s="171"/>
      <c r="AN311" s="171"/>
      <c r="AO311" s="171"/>
      <c r="AP311" s="171"/>
      <c r="AQ311" s="171"/>
      <c r="AR311" s="171"/>
      <c r="AS311" s="171"/>
      <c r="AT311" s="171"/>
      <c r="AU311" s="171"/>
      <c r="AV311" s="171"/>
      <c r="AW311" s="171"/>
      <c r="AX311" s="171"/>
      <c r="AY311" s="171"/>
      <c r="AZ311" s="171"/>
      <c r="BA311" s="171"/>
      <c r="BB311" s="171"/>
      <c r="BC311" s="171"/>
      <c r="BD311" s="171"/>
    </row>
    <row r="312" spans="8:56" x14ac:dyDescent="0.2">
      <c r="H312" s="182"/>
      <c r="I312" s="182"/>
      <c r="P312" s="171"/>
      <c r="Q312" s="171"/>
      <c r="R312" s="171"/>
      <c r="S312" s="171"/>
      <c r="T312" s="171"/>
      <c r="U312" s="171"/>
      <c r="V312" s="171"/>
      <c r="W312" s="171"/>
      <c r="X312" s="171"/>
      <c r="Y312" s="171"/>
      <c r="Z312" s="171"/>
      <c r="AA312" s="171"/>
      <c r="AB312" s="171"/>
      <c r="AC312" s="171"/>
      <c r="AD312" s="171"/>
      <c r="AE312" s="171"/>
      <c r="AF312" s="171"/>
      <c r="AG312" s="171"/>
      <c r="AH312" s="171"/>
      <c r="AI312" s="171"/>
      <c r="AJ312" s="171"/>
      <c r="AK312" s="171"/>
      <c r="AL312" s="171"/>
      <c r="AM312" s="171"/>
      <c r="AN312" s="171"/>
      <c r="AO312" s="171"/>
      <c r="AP312" s="171"/>
      <c r="AQ312" s="171"/>
      <c r="AR312" s="171"/>
      <c r="AS312" s="171"/>
      <c r="AT312" s="171"/>
      <c r="AU312" s="171"/>
      <c r="AV312" s="171"/>
      <c r="AW312" s="171"/>
      <c r="AX312" s="171"/>
      <c r="AY312" s="171"/>
      <c r="AZ312" s="171"/>
      <c r="BA312" s="171"/>
      <c r="BB312" s="171"/>
      <c r="BC312" s="171"/>
      <c r="BD312" s="171"/>
    </row>
    <row r="313" spans="8:56" x14ac:dyDescent="0.2">
      <c r="H313" s="182"/>
      <c r="I313" s="182"/>
      <c r="P313" s="171"/>
      <c r="Q313" s="171"/>
      <c r="R313" s="171"/>
      <c r="S313" s="171"/>
      <c r="T313" s="171"/>
      <c r="U313" s="171"/>
      <c r="V313" s="171"/>
      <c r="W313" s="171"/>
      <c r="X313" s="171"/>
      <c r="Y313" s="171"/>
      <c r="Z313" s="171"/>
      <c r="AA313" s="171"/>
      <c r="AB313" s="171"/>
      <c r="AC313" s="171"/>
      <c r="AD313" s="171"/>
      <c r="AE313" s="171"/>
      <c r="AF313" s="171"/>
      <c r="AG313" s="171"/>
      <c r="AH313" s="171"/>
      <c r="AI313" s="171"/>
      <c r="AJ313" s="171"/>
      <c r="AK313" s="171"/>
      <c r="AL313" s="171"/>
      <c r="AM313" s="171"/>
      <c r="AN313" s="171"/>
      <c r="AO313" s="171"/>
      <c r="AP313" s="171"/>
      <c r="AQ313" s="171"/>
      <c r="AR313" s="171"/>
      <c r="AS313" s="171"/>
      <c r="AT313" s="171"/>
      <c r="AU313" s="171"/>
      <c r="AV313" s="171"/>
      <c r="AW313" s="171"/>
      <c r="AX313" s="171"/>
      <c r="AY313" s="171"/>
      <c r="AZ313" s="171"/>
      <c r="BA313" s="171"/>
      <c r="BB313" s="171"/>
      <c r="BC313" s="171"/>
      <c r="BD313" s="171"/>
    </row>
    <row r="314" spans="8:56" x14ac:dyDescent="0.2">
      <c r="H314" s="182"/>
      <c r="I314" s="182"/>
      <c r="P314" s="171"/>
      <c r="Q314" s="171"/>
      <c r="R314" s="171"/>
      <c r="S314" s="171"/>
      <c r="T314" s="171"/>
      <c r="U314" s="171"/>
      <c r="V314" s="171"/>
      <c r="W314" s="171"/>
      <c r="X314" s="171"/>
      <c r="Y314" s="171"/>
      <c r="Z314" s="171"/>
      <c r="AA314" s="171"/>
      <c r="AB314" s="171"/>
      <c r="AC314" s="171"/>
      <c r="AD314" s="171"/>
      <c r="AE314" s="171"/>
      <c r="AF314" s="171"/>
      <c r="AG314" s="171"/>
      <c r="AH314" s="171"/>
      <c r="AI314" s="171"/>
      <c r="AJ314" s="171"/>
      <c r="AK314" s="171"/>
      <c r="AL314" s="171"/>
      <c r="AM314" s="171"/>
      <c r="AN314" s="171"/>
      <c r="AO314" s="171"/>
      <c r="AP314" s="171"/>
      <c r="AQ314" s="171"/>
      <c r="AR314" s="171"/>
      <c r="AS314" s="171"/>
      <c r="AT314" s="171"/>
      <c r="AU314" s="171"/>
      <c r="AV314" s="171"/>
      <c r="AW314" s="171"/>
      <c r="AX314" s="171"/>
      <c r="AY314" s="171"/>
      <c r="AZ314" s="171"/>
      <c r="BA314" s="171"/>
      <c r="BB314" s="171"/>
      <c r="BC314" s="171"/>
      <c r="BD314" s="171"/>
    </row>
    <row r="315" spans="8:56" x14ac:dyDescent="0.2">
      <c r="H315" s="182"/>
      <c r="I315" s="182"/>
      <c r="P315" s="171"/>
      <c r="Q315" s="171"/>
      <c r="R315" s="171"/>
      <c r="S315" s="171"/>
      <c r="T315" s="171"/>
      <c r="U315" s="171"/>
      <c r="V315" s="171"/>
      <c r="W315" s="171"/>
      <c r="X315" s="171"/>
      <c r="Y315" s="171"/>
      <c r="Z315" s="171"/>
      <c r="AA315" s="171"/>
      <c r="AB315" s="171"/>
      <c r="AC315" s="171"/>
      <c r="AD315" s="171"/>
      <c r="AE315" s="171"/>
      <c r="AF315" s="171"/>
      <c r="AG315" s="171"/>
      <c r="AH315" s="171"/>
      <c r="AI315" s="171"/>
      <c r="AJ315" s="171"/>
      <c r="AK315" s="171"/>
      <c r="AL315" s="171"/>
      <c r="AM315" s="171"/>
      <c r="AN315" s="171"/>
      <c r="AO315" s="171"/>
      <c r="AP315" s="171"/>
      <c r="AQ315" s="171"/>
      <c r="AR315" s="171"/>
      <c r="AS315" s="171"/>
      <c r="AT315" s="171"/>
      <c r="AU315" s="171"/>
      <c r="AV315" s="171"/>
      <c r="AW315" s="171"/>
      <c r="AX315" s="171"/>
      <c r="AY315" s="171"/>
      <c r="AZ315" s="171"/>
      <c r="BA315" s="171"/>
      <c r="BB315" s="171"/>
      <c r="BC315" s="171"/>
      <c r="BD315" s="171"/>
    </row>
    <row r="316" spans="8:56" x14ac:dyDescent="0.2">
      <c r="H316" s="182"/>
      <c r="I316" s="182"/>
      <c r="P316" s="171"/>
      <c r="Q316" s="171"/>
      <c r="R316" s="171"/>
      <c r="S316" s="171"/>
      <c r="T316" s="171"/>
      <c r="U316" s="171"/>
      <c r="V316" s="171"/>
      <c r="W316" s="171"/>
      <c r="X316" s="171"/>
      <c r="Y316" s="171"/>
      <c r="Z316" s="171"/>
      <c r="AA316" s="171"/>
      <c r="AB316" s="171"/>
      <c r="AC316" s="171"/>
      <c r="AD316" s="171"/>
      <c r="AE316" s="171"/>
      <c r="AF316" s="171"/>
      <c r="AG316" s="171"/>
      <c r="AH316" s="171"/>
      <c r="AI316" s="171"/>
      <c r="AJ316" s="171"/>
      <c r="AK316" s="171"/>
      <c r="AL316" s="171"/>
      <c r="AM316" s="171"/>
      <c r="AN316" s="171"/>
      <c r="AO316" s="171"/>
      <c r="AP316" s="171"/>
      <c r="AQ316" s="171"/>
      <c r="AR316" s="171"/>
      <c r="AS316" s="171"/>
      <c r="AT316" s="171"/>
      <c r="AU316" s="171"/>
      <c r="AV316" s="171"/>
      <c r="AW316" s="171"/>
      <c r="AX316" s="171"/>
      <c r="AY316" s="171"/>
      <c r="AZ316" s="171"/>
      <c r="BA316" s="171"/>
      <c r="BB316" s="171"/>
      <c r="BC316" s="171"/>
      <c r="BD316" s="171"/>
    </row>
    <row r="317" spans="8:56" x14ac:dyDescent="0.2">
      <c r="H317" s="182"/>
      <c r="I317" s="182"/>
      <c r="P317" s="171"/>
      <c r="Q317" s="171"/>
      <c r="R317" s="171"/>
      <c r="S317" s="171"/>
      <c r="T317" s="171"/>
      <c r="U317" s="171"/>
      <c r="V317" s="171"/>
      <c r="W317" s="171"/>
      <c r="X317" s="171"/>
      <c r="Y317" s="171"/>
      <c r="Z317" s="171"/>
      <c r="AA317" s="171"/>
      <c r="AB317" s="171"/>
      <c r="AC317" s="171"/>
      <c r="AD317" s="171"/>
      <c r="AE317" s="171"/>
      <c r="AF317" s="171"/>
      <c r="AG317" s="171"/>
      <c r="AH317" s="171"/>
      <c r="AI317" s="171"/>
      <c r="AJ317" s="171"/>
      <c r="AK317" s="171"/>
      <c r="AL317" s="171"/>
      <c r="AM317" s="171"/>
      <c r="AN317" s="171"/>
      <c r="AO317" s="171"/>
      <c r="AP317" s="171"/>
      <c r="AQ317" s="171"/>
      <c r="AR317" s="171"/>
      <c r="AS317" s="171"/>
      <c r="AT317" s="171"/>
      <c r="AU317" s="171"/>
      <c r="AV317" s="171"/>
      <c r="AW317" s="171"/>
      <c r="AX317" s="171"/>
      <c r="AY317" s="171"/>
      <c r="AZ317" s="171"/>
      <c r="BA317" s="171"/>
      <c r="BB317" s="171"/>
      <c r="BC317" s="171"/>
      <c r="BD317" s="171"/>
    </row>
    <row r="318" spans="8:56" x14ac:dyDescent="0.2">
      <c r="H318" s="182"/>
      <c r="I318" s="182"/>
      <c r="P318" s="171"/>
      <c r="Q318" s="171"/>
      <c r="R318" s="171"/>
      <c r="S318" s="171"/>
      <c r="T318" s="171"/>
      <c r="U318" s="171"/>
      <c r="V318" s="171"/>
      <c r="W318" s="171"/>
      <c r="X318" s="171"/>
      <c r="Y318" s="171"/>
      <c r="Z318" s="171"/>
      <c r="AA318" s="171"/>
      <c r="AB318" s="171"/>
      <c r="AC318" s="171"/>
      <c r="AD318" s="171"/>
      <c r="AE318" s="171"/>
      <c r="AF318" s="171"/>
      <c r="AG318" s="171"/>
      <c r="AH318" s="171"/>
      <c r="AI318" s="171"/>
      <c r="AJ318" s="171"/>
      <c r="AK318" s="171"/>
      <c r="AL318" s="171"/>
      <c r="AM318" s="171"/>
      <c r="AN318" s="171"/>
      <c r="AO318" s="171"/>
      <c r="AP318" s="171"/>
      <c r="AQ318" s="171"/>
      <c r="AR318" s="171"/>
      <c r="AS318" s="171"/>
      <c r="AT318" s="171"/>
      <c r="AU318" s="171"/>
      <c r="AV318" s="171"/>
      <c r="AW318" s="171"/>
      <c r="AX318" s="171"/>
      <c r="AY318" s="171"/>
      <c r="AZ318" s="171"/>
      <c r="BA318" s="171"/>
      <c r="BB318" s="171"/>
      <c r="BC318" s="171"/>
      <c r="BD318" s="171"/>
    </row>
    <row r="319" spans="8:56" x14ac:dyDescent="0.2">
      <c r="H319" s="182"/>
      <c r="I319" s="182"/>
      <c r="P319" s="171"/>
      <c r="Q319" s="171"/>
      <c r="R319" s="171"/>
      <c r="S319" s="171"/>
      <c r="T319" s="171"/>
      <c r="U319" s="171"/>
      <c r="V319" s="171"/>
      <c r="W319" s="171"/>
      <c r="X319" s="171"/>
      <c r="Y319" s="171"/>
      <c r="Z319" s="171"/>
      <c r="AA319" s="171"/>
      <c r="AB319" s="171"/>
      <c r="AC319" s="171"/>
      <c r="AD319" s="171"/>
      <c r="AE319" s="171"/>
      <c r="AF319" s="171"/>
      <c r="AG319" s="171"/>
      <c r="AH319" s="171"/>
      <c r="AI319" s="171"/>
      <c r="AJ319" s="171"/>
      <c r="AK319" s="171"/>
      <c r="AL319" s="171"/>
      <c r="AM319" s="171"/>
      <c r="AN319" s="171"/>
      <c r="AO319" s="171"/>
      <c r="AP319" s="171"/>
      <c r="AQ319" s="171"/>
      <c r="AR319" s="171"/>
      <c r="AS319" s="171"/>
      <c r="AT319" s="171"/>
      <c r="AU319" s="171"/>
      <c r="AV319" s="171"/>
      <c r="AW319" s="171"/>
      <c r="AX319" s="171"/>
      <c r="AY319" s="171"/>
      <c r="AZ319" s="171"/>
      <c r="BA319" s="171"/>
      <c r="BB319" s="171"/>
      <c r="BC319" s="171"/>
      <c r="BD319" s="171"/>
    </row>
    <row r="320" spans="8:56" x14ac:dyDescent="0.2">
      <c r="H320" s="182"/>
      <c r="I320" s="182"/>
      <c r="P320" s="171"/>
      <c r="Q320" s="171"/>
      <c r="R320" s="171"/>
      <c r="S320" s="171"/>
      <c r="T320" s="171"/>
      <c r="U320" s="171"/>
      <c r="V320" s="171"/>
      <c r="W320" s="171"/>
      <c r="X320" s="171"/>
      <c r="Y320" s="171"/>
      <c r="Z320" s="171"/>
      <c r="AA320" s="171"/>
      <c r="AB320" s="171"/>
      <c r="AC320" s="171"/>
      <c r="AD320" s="171"/>
      <c r="AE320" s="171"/>
      <c r="AF320" s="171"/>
      <c r="AG320" s="171"/>
      <c r="AH320" s="171"/>
      <c r="AI320" s="171"/>
      <c r="AJ320" s="171"/>
      <c r="AK320" s="171"/>
      <c r="AL320" s="171"/>
      <c r="AM320" s="171"/>
      <c r="AN320" s="171"/>
      <c r="AO320" s="171"/>
      <c r="AP320" s="171"/>
      <c r="AQ320" s="171"/>
      <c r="AR320" s="171"/>
      <c r="AS320" s="171"/>
      <c r="AT320" s="171"/>
      <c r="AU320" s="171"/>
      <c r="AV320" s="171"/>
      <c r="AW320" s="171"/>
      <c r="AX320" s="171"/>
      <c r="AY320" s="171"/>
      <c r="AZ320" s="171"/>
      <c r="BA320" s="171"/>
      <c r="BB320" s="171"/>
      <c r="BC320" s="171"/>
      <c r="BD320" s="171"/>
    </row>
    <row r="321" spans="8:56" x14ac:dyDescent="0.2">
      <c r="H321" s="182"/>
      <c r="I321" s="182"/>
      <c r="P321" s="171"/>
      <c r="Q321" s="171"/>
      <c r="R321" s="171"/>
      <c r="S321" s="171"/>
      <c r="T321" s="171"/>
      <c r="U321" s="171"/>
      <c r="V321" s="171"/>
      <c r="W321" s="171"/>
      <c r="X321" s="171"/>
      <c r="Y321" s="171"/>
      <c r="Z321" s="171"/>
      <c r="AA321" s="171"/>
      <c r="AB321" s="171"/>
      <c r="AC321" s="171"/>
      <c r="AD321" s="171"/>
      <c r="AE321" s="171"/>
      <c r="AF321" s="171"/>
      <c r="AG321" s="171"/>
      <c r="AH321" s="171"/>
      <c r="AI321" s="171"/>
      <c r="AJ321" s="171"/>
      <c r="AK321" s="171"/>
      <c r="AL321" s="171"/>
      <c r="AM321" s="171"/>
      <c r="AN321" s="171"/>
      <c r="AO321" s="171"/>
      <c r="AP321" s="171"/>
      <c r="AQ321" s="171"/>
      <c r="AR321" s="171"/>
      <c r="AS321" s="171"/>
      <c r="AT321" s="171"/>
      <c r="AU321" s="171"/>
      <c r="AV321" s="171"/>
      <c r="AW321" s="171"/>
      <c r="AX321" s="171"/>
      <c r="AY321" s="171"/>
      <c r="AZ321" s="171"/>
      <c r="BA321" s="171"/>
      <c r="BB321" s="171"/>
      <c r="BC321" s="171"/>
      <c r="BD321" s="171"/>
    </row>
    <row r="322" spans="8:56" x14ac:dyDescent="0.2">
      <c r="H322" s="182"/>
      <c r="I322" s="182"/>
      <c r="P322" s="171"/>
      <c r="Q322" s="171"/>
      <c r="R322" s="171"/>
      <c r="S322" s="171"/>
      <c r="T322" s="171"/>
      <c r="U322" s="171"/>
      <c r="V322" s="171"/>
      <c r="W322" s="171"/>
      <c r="X322" s="171"/>
      <c r="Y322" s="171"/>
      <c r="Z322" s="171"/>
      <c r="AA322" s="171"/>
      <c r="AB322" s="171"/>
      <c r="AC322" s="171"/>
      <c r="AD322" s="171"/>
      <c r="AE322" s="171"/>
      <c r="AF322" s="171"/>
      <c r="AG322" s="171"/>
      <c r="AH322" s="171"/>
      <c r="AI322" s="171"/>
      <c r="AJ322" s="171"/>
      <c r="AK322" s="171"/>
      <c r="AL322" s="171"/>
      <c r="AM322" s="171"/>
      <c r="AN322" s="171"/>
      <c r="AO322" s="171"/>
      <c r="AP322" s="171"/>
      <c r="AQ322" s="171"/>
      <c r="AR322" s="171"/>
      <c r="AS322" s="171"/>
      <c r="AT322" s="171"/>
      <c r="AU322" s="171"/>
      <c r="AV322" s="171"/>
      <c r="AW322" s="171"/>
      <c r="AX322" s="171"/>
      <c r="AY322" s="171"/>
      <c r="AZ322" s="171"/>
      <c r="BA322" s="171"/>
      <c r="BB322" s="171"/>
      <c r="BC322" s="171"/>
      <c r="BD322" s="171"/>
    </row>
    <row r="323" spans="8:56" x14ac:dyDescent="0.2">
      <c r="H323" s="182"/>
      <c r="I323" s="182"/>
      <c r="P323" s="171"/>
      <c r="Q323" s="171"/>
      <c r="R323" s="171"/>
      <c r="S323" s="171"/>
      <c r="T323" s="171"/>
      <c r="U323" s="171"/>
      <c r="V323" s="171"/>
      <c r="W323" s="171"/>
      <c r="X323" s="171"/>
      <c r="Y323" s="171"/>
      <c r="Z323" s="171"/>
      <c r="AA323" s="171"/>
      <c r="AB323" s="171"/>
      <c r="AC323" s="171"/>
      <c r="AD323" s="171"/>
      <c r="AE323" s="171"/>
      <c r="AF323" s="171"/>
      <c r="AG323" s="171"/>
      <c r="AH323" s="171"/>
      <c r="AI323" s="171"/>
      <c r="AJ323" s="171"/>
      <c r="AK323" s="171"/>
      <c r="AL323" s="171"/>
      <c r="AM323" s="171"/>
      <c r="AN323" s="171"/>
      <c r="AO323" s="171"/>
      <c r="AP323" s="171"/>
      <c r="AQ323" s="171"/>
      <c r="AR323" s="171"/>
      <c r="AS323" s="171"/>
      <c r="AT323" s="171"/>
      <c r="AU323" s="171"/>
      <c r="AV323" s="171"/>
      <c r="AW323" s="171"/>
      <c r="AX323" s="171"/>
      <c r="AY323" s="171"/>
      <c r="AZ323" s="171"/>
      <c r="BA323" s="171"/>
      <c r="BB323" s="171"/>
      <c r="BC323" s="171"/>
      <c r="BD323" s="171"/>
    </row>
    <row r="324" spans="8:56" x14ac:dyDescent="0.2">
      <c r="H324" s="182"/>
      <c r="I324" s="182"/>
      <c r="P324" s="171"/>
      <c r="Q324" s="171"/>
      <c r="R324" s="171"/>
      <c r="S324" s="171"/>
      <c r="T324" s="171"/>
      <c r="U324" s="171"/>
      <c r="V324" s="171"/>
      <c r="W324" s="171"/>
      <c r="X324" s="171"/>
      <c r="Y324" s="171"/>
      <c r="Z324" s="171"/>
      <c r="AA324" s="171"/>
      <c r="AB324" s="171"/>
      <c r="AC324" s="171"/>
      <c r="AD324" s="171"/>
      <c r="AE324" s="171"/>
      <c r="AF324" s="171"/>
      <c r="AG324" s="171"/>
      <c r="AH324" s="171"/>
      <c r="AI324" s="171"/>
      <c r="AJ324" s="171"/>
      <c r="AK324" s="171"/>
      <c r="AL324" s="171"/>
      <c r="AM324" s="171"/>
      <c r="AN324" s="171"/>
      <c r="AO324" s="171"/>
      <c r="AP324" s="171"/>
      <c r="AQ324" s="171"/>
      <c r="AR324" s="171"/>
      <c r="AS324" s="171"/>
      <c r="AT324" s="171"/>
      <c r="AU324" s="171"/>
      <c r="AV324" s="171"/>
      <c r="AW324" s="171"/>
      <c r="AX324" s="171"/>
      <c r="AY324" s="171"/>
      <c r="AZ324" s="171"/>
      <c r="BA324" s="171"/>
      <c r="BB324" s="171"/>
      <c r="BC324" s="171"/>
      <c r="BD324" s="171"/>
    </row>
    <row r="325" spans="8:56" x14ac:dyDescent="0.2">
      <c r="H325" s="182"/>
      <c r="I325" s="182"/>
      <c r="P325" s="171"/>
      <c r="Q325" s="171"/>
      <c r="R325" s="171"/>
      <c r="S325" s="171"/>
      <c r="T325" s="171"/>
      <c r="U325" s="171"/>
      <c r="V325" s="171"/>
      <c r="W325" s="171"/>
      <c r="X325" s="171"/>
      <c r="Y325" s="171"/>
      <c r="Z325" s="171"/>
      <c r="AA325" s="171"/>
      <c r="AB325" s="171"/>
      <c r="AC325" s="171"/>
      <c r="AD325" s="171"/>
      <c r="AE325" s="171"/>
      <c r="AF325" s="171"/>
      <c r="AG325" s="171"/>
      <c r="AH325" s="171"/>
      <c r="AI325" s="171"/>
      <c r="AJ325" s="171"/>
      <c r="AK325" s="171"/>
      <c r="AL325" s="171"/>
      <c r="AM325" s="171"/>
      <c r="AN325" s="171"/>
      <c r="AO325" s="171"/>
      <c r="AP325" s="171"/>
      <c r="AQ325" s="171"/>
      <c r="AR325" s="171"/>
      <c r="AS325" s="171"/>
      <c r="AT325" s="171"/>
      <c r="AU325" s="171"/>
      <c r="AV325" s="171"/>
      <c r="AW325" s="171"/>
      <c r="AX325" s="171"/>
      <c r="AY325" s="171"/>
      <c r="AZ325" s="171"/>
      <c r="BA325" s="171"/>
      <c r="BB325" s="171"/>
      <c r="BC325" s="171"/>
      <c r="BD325" s="171"/>
    </row>
    <row r="326" spans="8:56" x14ac:dyDescent="0.2">
      <c r="H326" s="182"/>
      <c r="I326" s="182"/>
      <c r="P326" s="171"/>
      <c r="Q326" s="171"/>
      <c r="R326" s="171"/>
      <c r="S326" s="171"/>
      <c r="T326" s="171"/>
      <c r="U326" s="171"/>
      <c r="V326" s="171"/>
      <c r="W326" s="171"/>
      <c r="X326" s="171"/>
      <c r="Y326" s="171"/>
      <c r="Z326" s="171"/>
      <c r="AA326" s="171"/>
      <c r="AB326" s="171"/>
      <c r="AC326" s="171"/>
      <c r="AD326" s="171"/>
      <c r="AE326" s="171"/>
      <c r="AF326" s="171"/>
      <c r="AG326" s="171"/>
      <c r="AH326" s="171"/>
      <c r="AI326" s="171"/>
      <c r="AJ326" s="171"/>
      <c r="AK326" s="171"/>
      <c r="AL326" s="171"/>
      <c r="AM326" s="171"/>
      <c r="AN326" s="171"/>
      <c r="AO326" s="171"/>
      <c r="AP326" s="171"/>
      <c r="AQ326" s="171"/>
      <c r="AR326" s="171"/>
      <c r="AS326" s="171"/>
      <c r="AT326" s="171"/>
      <c r="AU326" s="171"/>
      <c r="AV326" s="171"/>
      <c r="AW326" s="171"/>
      <c r="AX326" s="171"/>
      <c r="AY326" s="171"/>
      <c r="AZ326" s="171"/>
      <c r="BA326" s="171"/>
      <c r="BB326" s="171"/>
      <c r="BC326" s="171"/>
      <c r="BD326" s="171"/>
    </row>
    <row r="327" spans="8:56" x14ac:dyDescent="0.2">
      <c r="H327" s="182"/>
      <c r="I327" s="182"/>
      <c r="P327" s="171"/>
      <c r="Q327" s="171"/>
      <c r="R327" s="171"/>
      <c r="S327" s="171"/>
      <c r="T327" s="171"/>
      <c r="U327" s="171"/>
      <c r="V327" s="171"/>
      <c r="W327" s="171"/>
      <c r="X327" s="171"/>
      <c r="Y327" s="171"/>
      <c r="Z327" s="171"/>
      <c r="AA327" s="171"/>
      <c r="AB327" s="171"/>
      <c r="AC327" s="171"/>
      <c r="AD327" s="171"/>
      <c r="AE327" s="171"/>
      <c r="AF327" s="171"/>
      <c r="AG327" s="171"/>
      <c r="AH327" s="171"/>
      <c r="AI327" s="171"/>
      <c r="AJ327" s="171"/>
      <c r="AK327" s="171"/>
      <c r="AL327" s="171"/>
      <c r="AM327" s="171"/>
      <c r="AN327" s="171"/>
      <c r="AO327" s="171"/>
      <c r="AP327" s="171"/>
      <c r="AQ327" s="171"/>
      <c r="AR327" s="171"/>
      <c r="AS327" s="171"/>
      <c r="AT327" s="171"/>
      <c r="AU327" s="171"/>
      <c r="AV327" s="171"/>
      <c r="AW327" s="171"/>
      <c r="AX327" s="171"/>
      <c r="AY327" s="171"/>
      <c r="AZ327" s="171"/>
      <c r="BA327" s="171"/>
      <c r="BB327" s="171"/>
      <c r="BC327" s="171"/>
      <c r="BD327" s="171"/>
    </row>
    <row r="328" spans="8:56" x14ac:dyDescent="0.2">
      <c r="H328" s="182"/>
      <c r="I328" s="182"/>
      <c r="P328" s="171"/>
      <c r="Q328" s="171"/>
      <c r="R328" s="171"/>
      <c r="S328" s="171"/>
      <c r="T328" s="171"/>
      <c r="U328" s="171"/>
      <c r="V328" s="171"/>
      <c r="W328" s="171"/>
      <c r="X328" s="171"/>
      <c r="Y328" s="171"/>
      <c r="Z328" s="171"/>
      <c r="AA328" s="171"/>
      <c r="AB328" s="171"/>
      <c r="AC328" s="171"/>
      <c r="AD328" s="171"/>
      <c r="AE328" s="171"/>
      <c r="AF328" s="171"/>
      <c r="AG328" s="171"/>
      <c r="AH328" s="171"/>
      <c r="AI328" s="171"/>
      <c r="AJ328" s="171"/>
      <c r="AK328" s="171"/>
      <c r="AL328" s="171"/>
      <c r="AM328" s="171"/>
      <c r="AN328" s="171"/>
      <c r="AO328" s="171"/>
      <c r="AP328" s="171"/>
      <c r="AQ328" s="171"/>
      <c r="AR328" s="171"/>
      <c r="AS328" s="171"/>
      <c r="AT328" s="171"/>
      <c r="AU328" s="171"/>
      <c r="AV328" s="171"/>
      <c r="AW328" s="171"/>
      <c r="AX328" s="171"/>
      <c r="AY328" s="171"/>
      <c r="AZ328" s="171"/>
      <c r="BA328" s="171"/>
      <c r="BB328" s="171"/>
      <c r="BC328" s="171"/>
      <c r="BD328" s="171"/>
    </row>
    <row r="329" spans="8:56" x14ac:dyDescent="0.2">
      <c r="H329" s="182"/>
      <c r="I329" s="182"/>
      <c r="P329" s="171"/>
      <c r="Q329" s="171"/>
      <c r="R329" s="171"/>
      <c r="S329" s="171"/>
      <c r="T329" s="171"/>
      <c r="U329" s="171"/>
      <c r="V329" s="171"/>
      <c r="W329" s="171"/>
      <c r="X329" s="171"/>
      <c r="Y329" s="171"/>
      <c r="Z329" s="171"/>
      <c r="AA329" s="171"/>
      <c r="AB329" s="171"/>
      <c r="AC329" s="171"/>
      <c r="AD329" s="171"/>
      <c r="AE329" s="171"/>
      <c r="AF329" s="171"/>
      <c r="AG329" s="171"/>
      <c r="AH329" s="171"/>
      <c r="AI329" s="171"/>
      <c r="AJ329" s="171"/>
      <c r="AK329" s="171"/>
      <c r="AL329" s="171"/>
      <c r="AM329" s="171"/>
      <c r="AN329" s="171"/>
      <c r="AO329" s="171"/>
      <c r="AP329" s="171"/>
      <c r="AQ329" s="171"/>
      <c r="AR329" s="171"/>
      <c r="AS329" s="171"/>
      <c r="AT329" s="171"/>
      <c r="AU329" s="171"/>
      <c r="AV329" s="171"/>
      <c r="AW329" s="171"/>
      <c r="AX329" s="171"/>
      <c r="AY329" s="171"/>
      <c r="AZ329" s="171"/>
      <c r="BA329" s="171"/>
      <c r="BB329" s="171"/>
      <c r="BC329" s="171"/>
      <c r="BD329" s="171"/>
    </row>
    <row r="330" spans="8:56" x14ac:dyDescent="0.2">
      <c r="H330" s="182"/>
      <c r="I330" s="182"/>
      <c r="P330" s="171"/>
      <c r="Q330" s="171"/>
      <c r="R330" s="171"/>
      <c r="S330" s="171"/>
      <c r="T330" s="171"/>
      <c r="U330" s="171"/>
      <c r="V330" s="171"/>
      <c r="W330" s="171"/>
      <c r="X330" s="171"/>
      <c r="Y330" s="171"/>
      <c r="Z330" s="171"/>
      <c r="AA330" s="171"/>
      <c r="AB330" s="171"/>
      <c r="AC330" s="171"/>
      <c r="AD330" s="171"/>
      <c r="AE330" s="171"/>
      <c r="AF330" s="171"/>
      <c r="AG330" s="171"/>
      <c r="AH330" s="171"/>
      <c r="AI330" s="171"/>
      <c r="AJ330" s="171"/>
      <c r="AK330" s="171"/>
      <c r="AL330" s="171"/>
      <c r="AM330" s="171"/>
      <c r="AN330" s="171"/>
      <c r="AO330" s="171"/>
      <c r="AP330" s="171"/>
      <c r="AQ330" s="171"/>
      <c r="AR330" s="171"/>
      <c r="AS330" s="171"/>
      <c r="AT330" s="171"/>
      <c r="AU330" s="171"/>
      <c r="AV330" s="171"/>
      <c r="AW330" s="171"/>
      <c r="AX330" s="171"/>
      <c r="AY330" s="171"/>
      <c r="AZ330" s="171"/>
      <c r="BA330" s="171"/>
      <c r="BB330" s="171"/>
      <c r="BC330" s="171"/>
      <c r="BD330" s="171"/>
    </row>
    <row r="331" spans="8:56" x14ac:dyDescent="0.2">
      <c r="H331" s="182"/>
      <c r="I331" s="182"/>
      <c r="P331" s="171"/>
      <c r="Q331" s="171"/>
      <c r="R331" s="171"/>
      <c r="S331" s="171"/>
      <c r="T331" s="171"/>
      <c r="U331" s="171"/>
      <c r="V331" s="171"/>
      <c r="W331" s="171"/>
      <c r="X331" s="171"/>
      <c r="Y331" s="171"/>
      <c r="Z331" s="171"/>
      <c r="AA331" s="171"/>
      <c r="AB331" s="171"/>
      <c r="AC331" s="171"/>
      <c r="AD331" s="171"/>
      <c r="AE331" s="171"/>
      <c r="AF331" s="171"/>
      <c r="AG331" s="171"/>
      <c r="AH331" s="171"/>
      <c r="AI331" s="171"/>
      <c r="AJ331" s="171"/>
      <c r="AK331" s="171"/>
      <c r="AL331" s="171"/>
      <c r="AM331" s="171"/>
      <c r="AN331" s="171"/>
      <c r="AO331" s="171"/>
      <c r="AP331" s="171"/>
      <c r="AQ331" s="171"/>
      <c r="AR331" s="171"/>
      <c r="AS331" s="171"/>
      <c r="AT331" s="171"/>
      <c r="AU331" s="171"/>
      <c r="AV331" s="171"/>
      <c r="AW331" s="171"/>
      <c r="AX331" s="171"/>
      <c r="AY331" s="171"/>
      <c r="AZ331" s="171"/>
      <c r="BA331" s="171"/>
      <c r="BB331" s="171"/>
      <c r="BC331" s="171"/>
      <c r="BD331" s="171"/>
    </row>
    <row r="332" spans="8:56" x14ac:dyDescent="0.2">
      <c r="H332" s="182"/>
      <c r="I332" s="182"/>
      <c r="P332" s="171"/>
      <c r="Q332" s="171"/>
      <c r="R332" s="171"/>
      <c r="S332" s="171"/>
      <c r="T332" s="171"/>
      <c r="U332" s="171"/>
      <c r="V332" s="171"/>
      <c r="W332" s="171"/>
      <c r="X332" s="171"/>
      <c r="Y332" s="171"/>
      <c r="Z332" s="171"/>
      <c r="AA332" s="171"/>
      <c r="AB332" s="171"/>
      <c r="AC332" s="171"/>
      <c r="AD332" s="171"/>
      <c r="AE332" s="171"/>
      <c r="AF332" s="171"/>
      <c r="AG332" s="171"/>
      <c r="AH332" s="171"/>
      <c r="AI332" s="171"/>
      <c r="AJ332" s="171"/>
      <c r="AK332" s="171"/>
      <c r="AL332" s="171"/>
      <c r="AM332" s="171"/>
      <c r="AN332" s="171"/>
      <c r="AO332" s="171"/>
      <c r="AP332" s="171"/>
      <c r="AQ332" s="171"/>
      <c r="AR332" s="171"/>
      <c r="AS332" s="171"/>
      <c r="AT332" s="171"/>
      <c r="AU332" s="171"/>
      <c r="AV332" s="171"/>
      <c r="AW332" s="171"/>
      <c r="AX332" s="171"/>
      <c r="AY332" s="171"/>
      <c r="AZ332" s="171"/>
      <c r="BA332" s="171"/>
      <c r="BB332" s="171"/>
      <c r="BC332" s="171"/>
      <c r="BD332" s="171"/>
    </row>
    <row r="333" spans="8:56" x14ac:dyDescent="0.2">
      <c r="H333" s="182"/>
      <c r="I333" s="182"/>
      <c r="P333" s="171"/>
      <c r="Q333" s="171"/>
      <c r="R333" s="171"/>
      <c r="S333" s="171"/>
      <c r="T333" s="171"/>
      <c r="U333" s="171"/>
      <c r="V333" s="171"/>
      <c r="W333" s="171"/>
      <c r="X333" s="171"/>
      <c r="Y333" s="171"/>
      <c r="Z333" s="171"/>
      <c r="AA333" s="171"/>
      <c r="AB333" s="171"/>
      <c r="AC333" s="171"/>
      <c r="AD333" s="171"/>
      <c r="AE333" s="171"/>
      <c r="AF333" s="171"/>
      <c r="AG333" s="171"/>
      <c r="AH333" s="171"/>
      <c r="AI333" s="171"/>
      <c r="AJ333" s="171"/>
      <c r="AK333" s="171"/>
      <c r="AL333" s="171"/>
      <c r="AM333" s="171"/>
      <c r="AN333" s="171"/>
      <c r="AO333" s="171"/>
      <c r="AP333" s="171"/>
      <c r="AQ333" s="171"/>
      <c r="AR333" s="171"/>
      <c r="AS333" s="171"/>
      <c r="AT333" s="171"/>
      <c r="AU333" s="171"/>
      <c r="AV333" s="171"/>
      <c r="AW333" s="171"/>
      <c r="AX333" s="171"/>
      <c r="AY333" s="171"/>
      <c r="AZ333" s="171"/>
      <c r="BA333" s="171"/>
      <c r="BB333" s="171"/>
      <c r="BC333" s="171"/>
      <c r="BD333" s="171"/>
    </row>
    <row r="334" spans="8:56" x14ac:dyDescent="0.2">
      <c r="H334" s="182"/>
      <c r="I334" s="182"/>
      <c r="P334" s="171"/>
      <c r="Q334" s="171"/>
      <c r="R334" s="171"/>
      <c r="S334" s="171"/>
      <c r="T334" s="171"/>
      <c r="U334" s="171"/>
      <c r="V334" s="171"/>
      <c r="W334" s="171"/>
      <c r="X334" s="171"/>
      <c r="Y334" s="171"/>
      <c r="Z334" s="171"/>
      <c r="AA334" s="171"/>
      <c r="AB334" s="171"/>
      <c r="AC334" s="171"/>
      <c r="AD334" s="171"/>
      <c r="AE334" s="171"/>
      <c r="AF334" s="171"/>
      <c r="AG334" s="171"/>
      <c r="AH334" s="171"/>
      <c r="AI334" s="171"/>
      <c r="AJ334" s="171"/>
      <c r="AK334" s="171"/>
      <c r="AL334" s="171"/>
      <c r="AM334" s="171"/>
      <c r="AN334" s="171"/>
      <c r="AO334" s="171"/>
      <c r="AP334" s="171"/>
      <c r="AQ334" s="171"/>
      <c r="AR334" s="171"/>
      <c r="AS334" s="171"/>
      <c r="AT334" s="171"/>
      <c r="AU334" s="171"/>
      <c r="AV334" s="171"/>
      <c r="AW334" s="171"/>
      <c r="AX334" s="171"/>
      <c r="AY334" s="171"/>
      <c r="AZ334" s="171"/>
      <c r="BA334" s="171"/>
      <c r="BB334" s="171"/>
      <c r="BC334" s="171"/>
      <c r="BD334" s="171"/>
    </row>
    <row r="335" spans="8:56" x14ac:dyDescent="0.2">
      <c r="H335" s="182"/>
      <c r="I335" s="182"/>
      <c r="P335" s="171"/>
      <c r="Q335" s="171"/>
      <c r="R335" s="171"/>
      <c r="S335" s="171"/>
      <c r="T335" s="171"/>
      <c r="U335" s="171"/>
      <c r="V335" s="171"/>
      <c r="W335" s="171"/>
      <c r="X335" s="171"/>
      <c r="Y335" s="171"/>
      <c r="Z335" s="171"/>
      <c r="AA335" s="171"/>
      <c r="AB335" s="171"/>
      <c r="AC335" s="171"/>
      <c r="AD335" s="171"/>
      <c r="AE335" s="171"/>
      <c r="AF335" s="171"/>
      <c r="AG335" s="171"/>
      <c r="AH335" s="171"/>
      <c r="AI335" s="171"/>
      <c r="AJ335" s="171"/>
      <c r="AK335" s="171"/>
      <c r="AL335" s="171"/>
      <c r="AM335" s="171"/>
      <c r="AN335" s="171"/>
      <c r="AO335" s="171"/>
      <c r="AP335" s="171"/>
      <c r="AQ335" s="171"/>
      <c r="AR335" s="171"/>
      <c r="AS335" s="171"/>
      <c r="AT335" s="171"/>
      <c r="AU335" s="171"/>
      <c r="AV335" s="171"/>
      <c r="AW335" s="171"/>
      <c r="AX335" s="171"/>
      <c r="AY335" s="171"/>
      <c r="AZ335" s="171"/>
      <c r="BA335" s="171"/>
      <c r="BB335" s="171"/>
      <c r="BC335" s="171"/>
      <c r="BD335" s="171"/>
    </row>
    <row r="336" spans="8:56" x14ac:dyDescent="0.2">
      <c r="H336" s="182"/>
      <c r="I336" s="182"/>
      <c r="P336" s="171"/>
      <c r="Q336" s="171"/>
      <c r="R336" s="171"/>
      <c r="S336" s="171"/>
      <c r="T336" s="171"/>
      <c r="U336" s="171"/>
      <c r="V336" s="171"/>
      <c r="W336" s="171"/>
      <c r="X336" s="171"/>
      <c r="Y336" s="171"/>
      <c r="Z336" s="171"/>
      <c r="AA336" s="171"/>
      <c r="AB336" s="171"/>
      <c r="AC336" s="171"/>
      <c r="AD336" s="171"/>
      <c r="AE336" s="171"/>
      <c r="AF336" s="171"/>
      <c r="AG336" s="171"/>
      <c r="AH336" s="171"/>
      <c r="AI336" s="171"/>
      <c r="AJ336" s="171"/>
      <c r="AK336" s="171"/>
      <c r="AL336" s="171"/>
      <c r="AM336" s="171"/>
      <c r="AN336" s="171"/>
      <c r="AO336" s="171"/>
      <c r="AP336" s="171"/>
      <c r="AQ336" s="171"/>
      <c r="AR336" s="171"/>
      <c r="AS336" s="171"/>
      <c r="AT336" s="171"/>
      <c r="AU336" s="171"/>
      <c r="AV336" s="171"/>
      <c r="AW336" s="171"/>
      <c r="AX336" s="171"/>
      <c r="AY336" s="171"/>
      <c r="AZ336" s="171"/>
      <c r="BA336" s="171"/>
      <c r="BB336" s="171"/>
      <c r="BC336" s="171"/>
      <c r="BD336" s="171"/>
    </row>
    <row r="337" spans="8:56" x14ac:dyDescent="0.2">
      <c r="H337" s="182"/>
      <c r="I337" s="182"/>
      <c r="P337" s="171"/>
      <c r="Q337" s="171"/>
      <c r="R337" s="171"/>
      <c r="S337" s="171"/>
      <c r="T337" s="171"/>
      <c r="U337" s="171"/>
      <c r="V337" s="171"/>
      <c r="W337" s="171"/>
      <c r="X337" s="171"/>
      <c r="Y337" s="171"/>
      <c r="Z337" s="171"/>
      <c r="AA337" s="171"/>
      <c r="AB337" s="171"/>
      <c r="AC337" s="171"/>
      <c r="AD337" s="171"/>
      <c r="AE337" s="171"/>
      <c r="AF337" s="171"/>
      <c r="AG337" s="171"/>
      <c r="AH337" s="171"/>
      <c r="AI337" s="171"/>
      <c r="AJ337" s="171"/>
      <c r="AK337" s="171"/>
      <c r="AL337" s="171"/>
      <c r="AM337" s="171"/>
      <c r="AN337" s="171"/>
      <c r="AO337" s="171"/>
      <c r="AP337" s="171"/>
      <c r="AQ337" s="171"/>
      <c r="AR337" s="171"/>
      <c r="AS337" s="171"/>
      <c r="AT337" s="171"/>
      <c r="AU337" s="171"/>
      <c r="AV337" s="171"/>
      <c r="AW337" s="171"/>
      <c r="AX337" s="171"/>
      <c r="AY337" s="171"/>
      <c r="AZ337" s="171"/>
      <c r="BA337" s="171"/>
      <c r="BB337" s="171"/>
      <c r="BC337" s="171"/>
      <c r="BD337" s="171"/>
    </row>
    <row r="338" spans="8:56" x14ac:dyDescent="0.2">
      <c r="H338" s="182"/>
      <c r="I338" s="182"/>
      <c r="P338" s="171"/>
      <c r="Q338" s="171"/>
      <c r="R338" s="171"/>
      <c r="S338" s="171"/>
      <c r="T338" s="171"/>
      <c r="U338" s="171"/>
      <c r="V338" s="171"/>
      <c r="W338" s="171"/>
      <c r="X338" s="171"/>
      <c r="Y338" s="171"/>
      <c r="Z338" s="171"/>
      <c r="AA338" s="171"/>
      <c r="AB338" s="171"/>
      <c r="AC338" s="171"/>
      <c r="AD338" s="171"/>
      <c r="AE338" s="171"/>
      <c r="AF338" s="171"/>
      <c r="AG338" s="171"/>
      <c r="AH338" s="171"/>
      <c r="AI338" s="171"/>
      <c r="AJ338" s="171"/>
      <c r="AK338" s="171"/>
      <c r="AL338" s="171"/>
      <c r="AM338" s="171"/>
      <c r="AN338" s="171"/>
      <c r="AO338" s="171"/>
      <c r="AP338" s="171"/>
      <c r="AQ338" s="171"/>
      <c r="AR338" s="171"/>
      <c r="AS338" s="171"/>
      <c r="AT338" s="171"/>
      <c r="AU338" s="171"/>
      <c r="AV338" s="171"/>
      <c r="AW338" s="171"/>
      <c r="AX338" s="171"/>
      <c r="AY338" s="171"/>
      <c r="AZ338" s="171"/>
      <c r="BA338" s="171"/>
      <c r="BB338" s="171"/>
      <c r="BC338" s="171"/>
      <c r="BD338" s="171"/>
    </row>
    <row r="339" spans="8:56" x14ac:dyDescent="0.2">
      <c r="H339" s="182"/>
      <c r="I339" s="182"/>
      <c r="P339" s="171"/>
      <c r="Q339" s="171"/>
      <c r="R339" s="171"/>
      <c r="S339" s="171"/>
      <c r="T339" s="171"/>
      <c r="U339" s="171"/>
      <c r="V339" s="171"/>
      <c r="W339" s="171"/>
      <c r="X339" s="171"/>
      <c r="Y339" s="171"/>
      <c r="Z339" s="171"/>
      <c r="AA339" s="171"/>
      <c r="AB339" s="171"/>
      <c r="AC339" s="171"/>
      <c r="AD339" s="171"/>
      <c r="AE339" s="171"/>
      <c r="AF339" s="171"/>
      <c r="AG339" s="171"/>
      <c r="AH339" s="171"/>
      <c r="AI339" s="171"/>
      <c r="AJ339" s="171"/>
      <c r="AK339" s="171"/>
      <c r="AL339" s="171"/>
      <c r="AM339" s="171"/>
      <c r="AN339" s="171"/>
      <c r="AO339" s="171"/>
      <c r="AP339" s="171"/>
      <c r="AQ339" s="171"/>
      <c r="AR339" s="171"/>
      <c r="AS339" s="171"/>
      <c r="AT339" s="171"/>
      <c r="AU339" s="171"/>
      <c r="AV339" s="171"/>
      <c r="AW339" s="171"/>
      <c r="AX339" s="171"/>
      <c r="AY339" s="171"/>
      <c r="AZ339" s="171"/>
      <c r="BA339" s="171"/>
      <c r="BB339" s="171"/>
      <c r="BC339" s="171"/>
      <c r="BD339" s="171"/>
    </row>
    <row r="340" spans="8:56" x14ac:dyDescent="0.2">
      <c r="H340" s="182"/>
      <c r="I340" s="182"/>
      <c r="P340" s="171"/>
      <c r="Q340" s="171"/>
      <c r="R340" s="171"/>
      <c r="S340" s="171"/>
      <c r="T340" s="171"/>
      <c r="U340" s="171"/>
      <c r="V340" s="171"/>
      <c r="W340" s="171"/>
      <c r="X340" s="171"/>
      <c r="Y340" s="171"/>
      <c r="Z340" s="171"/>
      <c r="AA340" s="171"/>
      <c r="AB340" s="171"/>
      <c r="AC340" s="171"/>
      <c r="AD340" s="171"/>
      <c r="AE340" s="171"/>
      <c r="AF340" s="171"/>
      <c r="AG340" s="171"/>
      <c r="AH340" s="171"/>
      <c r="AI340" s="171"/>
      <c r="AJ340" s="171"/>
      <c r="AK340" s="171"/>
      <c r="AL340" s="171"/>
      <c r="AM340" s="171"/>
      <c r="AN340" s="171"/>
      <c r="AO340" s="171"/>
      <c r="AP340" s="171"/>
      <c r="AQ340" s="171"/>
      <c r="AR340" s="171"/>
      <c r="AS340" s="171"/>
      <c r="AT340" s="171"/>
      <c r="AU340" s="171"/>
      <c r="AV340" s="171"/>
      <c r="AW340" s="171"/>
      <c r="AX340" s="171"/>
      <c r="AY340" s="171"/>
      <c r="AZ340" s="171"/>
      <c r="BA340" s="171"/>
      <c r="BB340" s="171"/>
      <c r="BC340" s="171"/>
      <c r="BD340" s="171"/>
    </row>
    <row r="341" spans="8:56" x14ac:dyDescent="0.2">
      <c r="H341" s="182"/>
      <c r="I341" s="182"/>
      <c r="P341" s="171"/>
      <c r="Q341" s="171"/>
      <c r="R341" s="171"/>
      <c r="S341" s="171"/>
      <c r="T341" s="171"/>
      <c r="U341" s="171"/>
      <c r="V341" s="171"/>
      <c r="W341" s="171"/>
      <c r="X341" s="171"/>
      <c r="Y341" s="171"/>
      <c r="Z341" s="171"/>
      <c r="AA341" s="171"/>
      <c r="AB341" s="171"/>
      <c r="AC341" s="171"/>
      <c r="AD341" s="171"/>
      <c r="AE341" s="171"/>
      <c r="AF341" s="171"/>
      <c r="AG341" s="171"/>
      <c r="AH341" s="171"/>
      <c r="AI341" s="171"/>
      <c r="AJ341" s="171"/>
      <c r="AK341" s="171"/>
      <c r="AL341" s="171"/>
      <c r="AM341" s="171"/>
      <c r="AN341" s="171"/>
      <c r="AO341" s="171"/>
      <c r="AP341" s="171"/>
      <c r="AQ341" s="171"/>
      <c r="AR341" s="171"/>
      <c r="AS341" s="171"/>
      <c r="AT341" s="171"/>
      <c r="AU341" s="171"/>
      <c r="AV341" s="171"/>
      <c r="AW341" s="171"/>
      <c r="AX341" s="171"/>
      <c r="AY341" s="171"/>
      <c r="AZ341" s="171"/>
      <c r="BA341" s="171"/>
      <c r="BB341" s="171"/>
      <c r="BC341" s="171"/>
      <c r="BD341" s="171"/>
    </row>
    <row r="342" spans="8:56" x14ac:dyDescent="0.2">
      <c r="H342" s="182"/>
      <c r="I342" s="182"/>
      <c r="P342" s="171"/>
      <c r="Q342" s="171"/>
      <c r="R342" s="171"/>
      <c r="S342" s="171"/>
      <c r="T342" s="171"/>
      <c r="U342" s="171"/>
      <c r="V342" s="171"/>
      <c r="W342" s="171"/>
      <c r="X342" s="171"/>
      <c r="Y342" s="171"/>
      <c r="Z342" s="171"/>
      <c r="AA342" s="171"/>
      <c r="AB342" s="171"/>
      <c r="AC342" s="171"/>
      <c r="AD342" s="171"/>
      <c r="AE342" s="171"/>
      <c r="AF342" s="171"/>
      <c r="AG342" s="171"/>
      <c r="AH342" s="171"/>
      <c r="AI342" s="171"/>
      <c r="AJ342" s="171"/>
      <c r="AK342" s="171"/>
      <c r="AL342" s="171"/>
      <c r="AM342" s="171"/>
      <c r="AN342" s="171"/>
      <c r="AO342" s="171"/>
      <c r="AP342" s="171"/>
      <c r="AQ342" s="171"/>
      <c r="AR342" s="171"/>
      <c r="AS342" s="171"/>
      <c r="AT342" s="171"/>
      <c r="AU342" s="171"/>
      <c r="AV342" s="171"/>
      <c r="AW342" s="171"/>
      <c r="AX342" s="171"/>
      <c r="AY342" s="171"/>
      <c r="AZ342" s="171"/>
      <c r="BA342" s="171"/>
      <c r="BB342" s="171"/>
      <c r="BC342" s="171"/>
      <c r="BD342" s="171"/>
    </row>
    <row r="343" spans="8:56" x14ac:dyDescent="0.2">
      <c r="H343" s="182"/>
      <c r="I343" s="182"/>
      <c r="P343" s="171"/>
      <c r="Q343" s="171"/>
      <c r="R343" s="171"/>
      <c r="S343" s="171"/>
      <c r="T343" s="171"/>
      <c r="U343" s="171"/>
      <c r="V343" s="171"/>
      <c r="W343" s="171"/>
      <c r="X343" s="171"/>
      <c r="Y343" s="171"/>
      <c r="Z343" s="171"/>
      <c r="AA343" s="171"/>
      <c r="AB343" s="171"/>
      <c r="AC343" s="171"/>
      <c r="AD343" s="171"/>
      <c r="AE343" s="171"/>
      <c r="AF343" s="171"/>
      <c r="AG343" s="171"/>
      <c r="AH343" s="171"/>
      <c r="AI343" s="171"/>
      <c r="AJ343" s="171"/>
      <c r="AK343" s="171"/>
      <c r="AL343" s="171"/>
      <c r="AM343" s="171"/>
      <c r="AN343" s="171"/>
      <c r="AO343" s="171"/>
      <c r="AP343" s="171"/>
      <c r="AQ343" s="171"/>
      <c r="AR343" s="171"/>
      <c r="AS343" s="171"/>
      <c r="AT343" s="171"/>
      <c r="AU343" s="171"/>
      <c r="AV343" s="171"/>
      <c r="AW343" s="171"/>
      <c r="AX343" s="171"/>
      <c r="AY343" s="171"/>
      <c r="AZ343" s="171"/>
      <c r="BA343" s="171"/>
      <c r="BB343" s="171"/>
      <c r="BC343" s="171"/>
      <c r="BD343" s="171"/>
    </row>
    <row r="344" spans="8:56" x14ac:dyDescent="0.2">
      <c r="H344" s="182"/>
      <c r="I344" s="182"/>
      <c r="P344" s="171"/>
      <c r="Q344" s="171"/>
      <c r="R344" s="171"/>
      <c r="S344" s="171"/>
      <c r="T344" s="171"/>
      <c r="U344" s="171"/>
      <c r="V344" s="171"/>
      <c r="W344" s="171"/>
      <c r="X344" s="171"/>
      <c r="Y344" s="171"/>
      <c r="Z344" s="171"/>
      <c r="AA344" s="171"/>
      <c r="AB344" s="171"/>
      <c r="AC344" s="171"/>
      <c r="AD344" s="171"/>
      <c r="AE344" s="171"/>
      <c r="AF344" s="171"/>
      <c r="AG344" s="171"/>
      <c r="AH344" s="171"/>
      <c r="AI344" s="171"/>
      <c r="AJ344" s="171"/>
      <c r="AK344" s="171"/>
      <c r="AL344" s="171"/>
      <c r="AM344" s="171"/>
      <c r="AN344" s="171"/>
      <c r="AO344" s="171"/>
      <c r="AP344" s="171"/>
      <c r="AQ344" s="171"/>
      <c r="AR344" s="171"/>
      <c r="AS344" s="171"/>
      <c r="AT344" s="171"/>
      <c r="AU344" s="171"/>
      <c r="AV344" s="171"/>
      <c r="AW344" s="171"/>
      <c r="AX344" s="171"/>
      <c r="AY344" s="171"/>
      <c r="AZ344" s="171"/>
      <c r="BA344" s="171"/>
      <c r="BB344" s="171"/>
      <c r="BC344" s="171"/>
      <c r="BD344" s="171"/>
    </row>
    <row r="345" spans="8:56" x14ac:dyDescent="0.2">
      <c r="H345" s="182"/>
      <c r="I345" s="182"/>
      <c r="P345" s="171"/>
      <c r="Q345" s="171"/>
      <c r="R345" s="171"/>
      <c r="S345" s="171"/>
      <c r="T345" s="171"/>
      <c r="U345" s="171"/>
      <c r="V345" s="171"/>
      <c r="W345" s="171"/>
      <c r="X345" s="171"/>
      <c r="Y345" s="171"/>
      <c r="Z345" s="171"/>
      <c r="AA345" s="171"/>
      <c r="AB345" s="171"/>
      <c r="AC345" s="171"/>
      <c r="AD345" s="171"/>
      <c r="AE345" s="171"/>
      <c r="AF345" s="171"/>
      <c r="AG345" s="171"/>
      <c r="AH345" s="171"/>
      <c r="AI345" s="171"/>
      <c r="AJ345" s="171"/>
      <c r="AK345" s="171"/>
      <c r="AL345" s="171"/>
      <c r="AM345" s="171"/>
      <c r="AN345" s="171"/>
      <c r="AO345" s="171"/>
      <c r="AP345" s="171"/>
      <c r="AQ345" s="171"/>
      <c r="AR345" s="171"/>
      <c r="AS345" s="171"/>
      <c r="AT345" s="171"/>
      <c r="AU345" s="171"/>
      <c r="AV345" s="171"/>
      <c r="AW345" s="171"/>
      <c r="AX345" s="171"/>
      <c r="AY345" s="171"/>
      <c r="AZ345" s="171"/>
      <c r="BA345" s="171"/>
      <c r="BB345" s="171"/>
      <c r="BC345" s="171"/>
      <c r="BD345" s="171"/>
    </row>
    <row r="346" spans="8:56" x14ac:dyDescent="0.2">
      <c r="H346" s="182"/>
      <c r="I346" s="182"/>
      <c r="P346" s="171"/>
      <c r="Q346" s="171"/>
      <c r="R346" s="171"/>
      <c r="S346" s="171"/>
      <c r="T346" s="171"/>
      <c r="U346" s="171"/>
      <c r="V346" s="171"/>
      <c r="W346" s="171"/>
      <c r="X346" s="171"/>
      <c r="Y346" s="171"/>
      <c r="Z346" s="171"/>
      <c r="AA346" s="171"/>
      <c r="AB346" s="171"/>
      <c r="AC346" s="171"/>
      <c r="AD346" s="171"/>
      <c r="AE346" s="171"/>
      <c r="AF346" s="171"/>
      <c r="AG346" s="171"/>
      <c r="AH346" s="171"/>
      <c r="AI346" s="171"/>
      <c r="AJ346" s="171"/>
      <c r="AK346" s="171"/>
      <c r="AL346" s="171"/>
      <c r="AM346" s="171"/>
      <c r="AN346" s="171"/>
      <c r="AO346" s="171"/>
      <c r="AP346" s="171"/>
      <c r="AQ346" s="171"/>
      <c r="AR346" s="171"/>
      <c r="AS346" s="171"/>
      <c r="AT346" s="171"/>
      <c r="AU346" s="171"/>
      <c r="AV346" s="171"/>
      <c r="AW346" s="171"/>
      <c r="AX346" s="171"/>
      <c r="AY346" s="171"/>
      <c r="AZ346" s="171"/>
      <c r="BA346" s="171"/>
      <c r="BB346" s="171"/>
      <c r="BC346" s="171"/>
      <c r="BD346" s="171"/>
    </row>
    <row r="347" spans="8:56" x14ac:dyDescent="0.2">
      <c r="H347" s="182"/>
      <c r="I347" s="182"/>
      <c r="P347" s="171"/>
      <c r="Q347" s="171"/>
      <c r="R347" s="171"/>
      <c r="S347" s="171"/>
      <c r="T347" s="171"/>
      <c r="U347" s="171"/>
      <c r="V347" s="171"/>
      <c r="W347" s="171"/>
      <c r="X347" s="171"/>
      <c r="Y347" s="171"/>
      <c r="Z347" s="171"/>
      <c r="AA347" s="171"/>
      <c r="AB347" s="171"/>
      <c r="AC347" s="171"/>
      <c r="AD347" s="171"/>
      <c r="AE347" s="171"/>
      <c r="AF347" s="171"/>
      <c r="AG347" s="171"/>
      <c r="AH347" s="171"/>
      <c r="AI347" s="171"/>
      <c r="AJ347" s="171"/>
      <c r="AK347" s="171"/>
      <c r="AL347" s="171"/>
      <c r="AM347" s="171"/>
      <c r="AN347" s="171"/>
      <c r="AO347" s="171"/>
      <c r="AP347" s="171"/>
      <c r="AQ347" s="171"/>
      <c r="AR347" s="171"/>
      <c r="AS347" s="171"/>
      <c r="AT347" s="171"/>
      <c r="AU347" s="171"/>
      <c r="AV347" s="171"/>
      <c r="AW347" s="171"/>
      <c r="AX347" s="171"/>
      <c r="AY347" s="171"/>
      <c r="AZ347" s="171"/>
      <c r="BA347" s="171"/>
      <c r="BB347" s="171"/>
      <c r="BC347" s="171"/>
      <c r="BD347" s="171"/>
    </row>
    <row r="348" spans="8:56" x14ac:dyDescent="0.2">
      <c r="H348" s="182"/>
      <c r="I348" s="182"/>
      <c r="P348" s="171"/>
      <c r="Q348" s="171"/>
      <c r="R348" s="171"/>
      <c r="S348" s="171"/>
      <c r="T348" s="171"/>
      <c r="U348" s="171"/>
      <c r="V348" s="171"/>
      <c r="W348" s="171"/>
      <c r="X348" s="171"/>
      <c r="Y348" s="171"/>
      <c r="Z348" s="171"/>
      <c r="AA348" s="171"/>
      <c r="AB348" s="171"/>
      <c r="AC348" s="171"/>
      <c r="AD348" s="171"/>
      <c r="AE348" s="171"/>
      <c r="AF348" s="171"/>
      <c r="AG348" s="171"/>
      <c r="AH348" s="171"/>
      <c r="AI348" s="171"/>
      <c r="AJ348" s="171"/>
      <c r="AK348" s="171"/>
      <c r="AL348" s="171"/>
      <c r="AM348" s="171"/>
      <c r="AN348" s="171"/>
      <c r="AO348" s="171"/>
      <c r="AP348" s="171"/>
      <c r="AQ348" s="171"/>
      <c r="AR348" s="171"/>
      <c r="AS348" s="171"/>
      <c r="AT348" s="171"/>
      <c r="AU348" s="171"/>
      <c r="AV348" s="171"/>
      <c r="AW348" s="171"/>
      <c r="AX348" s="171"/>
      <c r="AY348" s="171"/>
      <c r="AZ348" s="171"/>
      <c r="BA348" s="171"/>
      <c r="BB348" s="171"/>
      <c r="BC348" s="171"/>
      <c r="BD348" s="171"/>
    </row>
    <row r="349" spans="8:56" x14ac:dyDescent="0.2">
      <c r="H349" s="182"/>
      <c r="I349" s="182"/>
      <c r="P349" s="171"/>
      <c r="Q349" s="171"/>
      <c r="R349" s="171"/>
      <c r="S349" s="171"/>
      <c r="T349" s="171"/>
      <c r="U349" s="171"/>
      <c r="V349" s="171"/>
      <c r="W349" s="171"/>
      <c r="X349" s="171"/>
      <c r="Y349" s="171"/>
      <c r="Z349" s="171"/>
      <c r="AA349" s="171"/>
      <c r="AB349" s="171"/>
      <c r="AC349" s="171"/>
      <c r="AD349" s="171"/>
      <c r="AE349" s="171"/>
      <c r="AF349" s="171"/>
      <c r="AG349" s="171"/>
      <c r="AH349" s="171"/>
      <c r="AI349" s="171"/>
      <c r="AJ349" s="171"/>
      <c r="AK349" s="171"/>
      <c r="AL349" s="171"/>
      <c r="AM349" s="171"/>
      <c r="AN349" s="171"/>
      <c r="AO349" s="171"/>
      <c r="AP349" s="171"/>
      <c r="AQ349" s="171"/>
      <c r="AR349" s="171"/>
      <c r="AS349" s="171"/>
      <c r="AT349" s="171"/>
      <c r="AU349" s="171"/>
      <c r="AV349" s="171"/>
      <c r="AW349" s="171"/>
      <c r="AX349" s="171"/>
      <c r="AY349" s="171"/>
      <c r="AZ349" s="171"/>
      <c r="BA349" s="171"/>
      <c r="BB349" s="171"/>
      <c r="BC349" s="171"/>
      <c r="BD349" s="171"/>
    </row>
    <row r="350" spans="8:56" x14ac:dyDescent="0.2">
      <c r="H350" s="182"/>
      <c r="I350" s="182"/>
      <c r="P350" s="171"/>
      <c r="Q350" s="171"/>
      <c r="R350" s="171"/>
      <c r="S350" s="171"/>
      <c r="T350" s="171"/>
      <c r="U350" s="171"/>
      <c r="V350" s="171"/>
      <c r="W350" s="171"/>
      <c r="X350" s="171"/>
      <c r="Y350" s="171"/>
      <c r="Z350" s="171"/>
      <c r="AA350" s="171"/>
      <c r="AB350" s="171"/>
      <c r="AC350" s="171"/>
      <c r="AD350" s="171"/>
      <c r="AE350" s="171"/>
      <c r="AF350" s="171"/>
      <c r="AG350" s="171"/>
      <c r="AH350" s="171"/>
      <c r="AI350" s="171"/>
      <c r="AJ350" s="171"/>
      <c r="AK350" s="171"/>
      <c r="AL350" s="171"/>
      <c r="AM350" s="171"/>
      <c r="AN350" s="171"/>
      <c r="AO350" s="171"/>
      <c r="AP350" s="171"/>
      <c r="AQ350" s="171"/>
      <c r="AR350" s="171"/>
      <c r="AS350" s="171"/>
      <c r="AT350" s="171"/>
      <c r="AU350" s="171"/>
      <c r="AV350" s="171"/>
      <c r="AW350" s="171"/>
      <c r="AX350" s="171"/>
      <c r="AY350" s="171"/>
      <c r="AZ350" s="171"/>
      <c r="BA350" s="171"/>
      <c r="BB350" s="171"/>
      <c r="BC350" s="171"/>
      <c r="BD350" s="171"/>
    </row>
    <row r="351" spans="8:56" x14ac:dyDescent="0.2">
      <c r="H351" s="182"/>
      <c r="I351" s="182"/>
      <c r="P351" s="171"/>
      <c r="Q351" s="171"/>
      <c r="R351" s="171"/>
      <c r="S351" s="171"/>
      <c r="T351" s="171"/>
      <c r="U351" s="171"/>
      <c r="V351" s="171"/>
      <c r="W351" s="171"/>
      <c r="X351" s="171"/>
      <c r="Y351" s="171"/>
      <c r="Z351" s="171"/>
      <c r="AA351" s="171"/>
      <c r="AB351" s="171"/>
      <c r="AC351" s="171"/>
      <c r="AD351" s="171"/>
      <c r="AE351" s="171"/>
      <c r="AF351" s="171"/>
      <c r="AG351" s="171"/>
      <c r="AH351" s="171"/>
      <c r="AI351" s="171"/>
      <c r="AJ351" s="171"/>
      <c r="AK351" s="171"/>
      <c r="AL351" s="171"/>
      <c r="AM351" s="171"/>
      <c r="AN351" s="171"/>
      <c r="AO351" s="171"/>
      <c r="AP351" s="171"/>
      <c r="AQ351" s="171"/>
      <c r="AR351" s="171"/>
      <c r="AS351" s="171"/>
      <c r="AT351" s="171"/>
      <c r="AU351" s="171"/>
      <c r="AV351" s="171"/>
      <c r="AW351" s="171"/>
      <c r="AX351" s="171"/>
      <c r="AY351" s="171"/>
      <c r="AZ351" s="171"/>
      <c r="BA351" s="171"/>
      <c r="BB351" s="171"/>
      <c r="BC351" s="171"/>
      <c r="BD351" s="171"/>
    </row>
    <row r="352" spans="8:56" x14ac:dyDescent="0.2">
      <c r="H352" s="182"/>
      <c r="I352" s="182"/>
      <c r="P352" s="171"/>
      <c r="Q352" s="171"/>
      <c r="R352" s="171"/>
      <c r="S352" s="171"/>
      <c r="T352" s="171"/>
      <c r="U352" s="171"/>
      <c r="V352" s="171"/>
      <c r="W352" s="171"/>
      <c r="X352" s="171"/>
      <c r="Y352" s="171"/>
      <c r="Z352" s="171"/>
      <c r="AA352" s="171"/>
      <c r="AB352" s="171"/>
      <c r="AC352" s="171"/>
      <c r="AD352" s="171"/>
      <c r="AE352" s="171"/>
      <c r="AF352" s="171"/>
      <c r="AG352" s="171"/>
      <c r="AH352" s="171"/>
      <c r="AI352" s="171"/>
      <c r="AJ352" s="171"/>
      <c r="AK352" s="171"/>
      <c r="AL352" s="171"/>
      <c r="AM352" s="171"/>
      <c r="AN352" s="171"/>
      <c r="AO352" s="171"/>
      <c r="AP352" s="171"/>
      <c r="AQ352" s="171"/>
      <c r="AR352" s="171"/>
      <c r="AS352" s="171"/>
      <c r="AT352" s="171"/>
      <c r="AU352" s="171"/>
      <c r="AV352" s="171"/>
      <c r="AW352" s="171"/>
      <c r="AX352" s="171"/>
      <c r="AY352" s="171"/>
      <c r="AZ352" s="171"/>
      <c r="BA352" s="171"/>
      <c r="BB352" s="171"/>
      <c r="BC352" s="171"/>
      <c r="BD352" s="171"/>
    </row>
    <row r="353" spans="8:56" x14ac:dyDescent="0.2">
      <c r="H353" s="182"/>
      <c r="I353" s="182"/>
      <c r="P353" s="171"/>
      <c r="Q353" s="171"/>
      <c r="R353" s="171"/>
      <c r="S353" s="171"/>
      <c r="T353" s="171"/>
      <c r="U353" s="171"/>
      <c r="V353" s="171"/>
      <c r="W353" s="171"/>
      <c r="X353" s="171"/>
      <c r="Y353" s="171"/>
      <c r="Z353" s="171"/>
      <c r="AA353" s="171"/>
      <c r="AB353" s="171"/>
      <c r="AC353" s="171"/>
      <c r="AD353" s="171"/>
      <c r="AE353" s="171"/>
      <c r="AF353" s="171"/>
      <c r="AG353" s="171"/>
      <c r="AH353" s="171"/>
      <c r="AI353" s="171"/>
      <c r="AJ353" s="171"/>
      <c r="AK353" s="171"/>
      <c r="AL353" s="171"/>
      <c r="AM353" s="171"/>
      <c r="AN353" s="171"/>
      <c r="AO353" s="171"/>
      <c r="AP353" s="171"/>
      <c r="AQ353" s="171"/>
      <c r="AR353" s="171"/>
      <c r="AS353" s="171"/>
      <c r="AT353" s="171"/>
      <c r="AU353" s="171"/>
      <c r="AV353" s="171"/>
      <c r="AW353" s="171"/>
      <c r="AX353" s="171"/>
      <c r="AY353" s="171"/>
      <c r="AZ353" s="171"/>
      <c r="BA353" s="171"/>
      <c r="BB353" s="171"/>
      <c r="BC353" s="171"/>
      <c r="BD353" s="171"/>
    </row>
    <row r="354" spans="8:56" x14ac:dyDescent="0.2">
      <c r="H354" s="182"/>
      <c r="I354" s="182"/>
      <c r="P354" s="171"/>
      <c r="Q354" s="171"/>
      <c r="R354" s="171"/>
      <c r="S354" s="171"/>
      <c r="T354" s="171"/>
      <c r="U354" s="171"/>
      <c r="V354" s="171"/>
      <c r="W354" s="171"/>
      <c r="X354" s="171"/>
      <c r="Y354" s="171"/>
      <c r="Z354" s="171"/>
      <c r="AA354" s="171"/>
      <c r="AB354" s="171"/>
      <c r="AC354" s="171"/>
      <c r="AD354" s="171"/>
      <c r="AE354" s="171"/>
      <c r="AF354" s="171"/>
      <c r="AG354" s="171"/>
      <c r="AH354" s="171"/>
      <c r="AI354" s="171"/>
      <c r="AJ354" s="171"/>
      <c r="AK354" s="171"/>
      <c r="AL354" s="171"/>
      <c r="AM354" s="171"/>
      <c r="AN354" s="171"/>
      <c r="AO354" s="171"/>
      <c r="AP354" s="171"/>
      <c r="AQ354" s="171"/>
      <c r="AR354" s="171"/>
      <c r="AS354" s="171"/>
      <c r="AT354" s="171"/>
      <c r="AU354" s="171"/>
      <c r="AV354" s="171"/>
      <c r="AW354" s="171"/>
      <c r="AX354" s="171"/>
      <c r="AY354" s="171"/>
      <c r="AZ354" s="171"/>
      <c r="BA354" s="171"/>
      <c r="BB354" s="171"/>
      <c r="BC354" s="171"/>
      <c r="BD354" s="171"/>
    </row>
    <row r="355" spans="8:56" x14ac:dyDescent="0.2">
      <c r="H355" s="182"/>
      <c r="I355" s="182"/>
      <c r="P355" s="171"/>
      <c r="Q355" s="171"/>
      <c r="R355" s="171"/>
      <c r="S355" s="171"/>
      <c r="T355" s="171"/>
      <c r="U355" s="171"/>
      <c r="V355" s="171"/>
      <c r="W355" s="171"/>
      <c r="X355" s="171"/>
      <c r="Y355" s="171"/>
      <c r="Z355" s="171"/>
      <c r="AA355" s="171"/>
      <c r="AB355" s="171"/>
      <c r="AC355" s="171"/>
      <c r="AD355" s="171"/>
      <c r="AE355" s="171"/>
      <c r="AF355" s="171"/>
      <c r="AG355" s="171"/>
      <c r="AH355" s="171"/>
      <c r="AI355" s="171"/>
      <c r="AJ355" s="171"/>
      <c r="AK355" s="171"/>
      <c r="AL355" s="171"/>
      <c r="AM355" s="171"/>
      <c r="AN355" s="171"/>
      <c r="AO355" s="171"/>
      <c r="AP355" s="171"/>
      <c r="AQ355" s="171"/>
      <c r="AR355" s="171"/>
      <c r="AS355" s="171"/>
      <c r="AT355" s="171"/>
      <c r="AU355" s="171"/>
      <c r="AV355" s="171"/>
      <c r="AW355" s="171"/>
      <c r="AX355" s="171"/>
      <c r="AY355" s="171"/>
      <c r="AZ355" s="171"/>
      <c r="BA355" s="171"/>
      <c r="BB355" s="171"/>
      <c r="BC355" s="171"/>
      <c r="BD355" s="171"/>
    </row>
    <row r="356" spans="8:56" x14ac:dyDescent="0.2">
      <c r="H356" s="182"/>
      <c r="I356" s="182"/>
      <c r="P356" s="171"/>
      <c r="Q356" s="171"/>
      <c r="R356" s="171"/>
      <c r="S356" s="171"/>
      <c r="T356" s="171"/>
      <c r="U356" s="171"/>
      <c r="V356" s="171"/>
      <c r="W356" s="171"/>
      <c r="X356" s="171"/>
      <c r="Y356" s="171"/>
      <c r="Z356" s="171"/>
      <c r="AA356" s="171"/>
      <c r="AB356" s="171"/>
      <c r="AC356" s="171"/>
      <c r="AD356" s="171"/>
      <c r="AE356" s="171"/>
      <c r="AF356" s="171"/>
      <c r="AG356" s="171"/>
      <c r="AH356" s="171"/>
      <c r="AI356" s="171"/>
      <c r="AJ356" s="171"/>
      <c r="AK356" s="171"/>
      <c r="AL356" s="171"/>
      <c r="AM356" s="171"/>
      <c r="AN356" s="171"/>
      <c r="AO356" s="171"/>
      <c r="AP356" s="171"/>
      <c r="AQ356" s="171"/>
      <c r="AR356" s="171"/>
      <c r="AS356" s="171"/>
      <c r="AT356" s="171"/>
      <c r="AU356" s="171"/>
      <c r="AV356" s="171"/>
      <c r="AW356" s="171"/>
      <c r="AX356" s="171"/>
      <c r="AY356" s="171"/>
      <c r="AZ356" s="171"/>
      <c r="BA356" s="171"/>
      <c r="BB356" s="171"/>
      <c r="BC356" s="171"/>
      <c r="BD356" s="171"/>
    </row>
    <row r="357" spans="8:56" x14ac:dyDescent="0.2">
      <c r="H357" s="182"/>
      <c r="I357" s="182"/>
      <c r="P357" s="171"/>
      <c r="Q357" s="171"/>
      <c r="R357" s="171"/>
      <c r="S357" s="171"/>
      <c r="T357" s="171"/>
      <c r="U357" s="171"/>
      <c r="V357" s="171"/>
      <c r="W357" s="171"/>
      <c r="X357" s="171"/>
      <c r="Y357" s="171"/>
      <c r="Z357" s="171"/>
      <c r="AA357" s="171"/>
      <c r="AB357" s="171"/>
      <c r="AC357" s="171"/>
      <c r="AD357" s="171"/>
      <c r="AE357" s="171"/>
      <c r="AF357" s="171"/>
      <c r="AG357" s="171"/>
      <c r="AH357" s="171"/>
      <c r="AI357" s="171"/>
      <c r="AJ357" s="171"/>
      <c r="AK357" s="171"/>
      <c r="AL357" s="171"/>
      <c r="AM357" s="171"/>
      <c r="AN357" s="171"/>
      <c r="AO357" s="171"/>
      <c r="AP357" s="171"/>
      <c r="AQ357" s="171"/>
      <c r="AR357" s="171"/>
      <c r="AS357" s="171"/>
      <c r="AT357" s="171"/>
      <c r="AU357" s="171"/>
      <c r="AV357" s="171"/>
      <c r="AW357" s="171"/>
      <c r="AX357" s="171"/>
      <c r="AY357" s="171"/>
      <c r="AZ357" s="171"/>
      <c r="BA357" s="171"/>
      <c r="BB357" s="171"/>
      <c r="BC357" s="171"/>
      <c r="BD357" s="171"/>
    </row>
    <row r="358" spans="8:56" x14ac:dyDescent="0.2">
      <c r="H358" s="182"/>
      <c r="I358" s="182"/>
      <c r="P358" s="171"/>
      <c r="Q358" s="171"/>
      <c r="R358" s="171"/>
      <c r="S358" s="171"/>
      <c r="T358" s="171"/>
      <c r="U358" s="171"/>
      <c r="V358" s="171"/>
      <c r="W358" s="171"/>
      <c r="X358" s="171"/>
      <c r="Y358" s="171"/>
      <c r="Z358" s="171"/>
      <c r="AA358" s="171"/>
      <c r="AB358" s="171"/>
      <c r="AC358" s="171"/>
      <c r="AD358" s="171"/>
      <c r="AE358" s="171"/>
      <c r="AF358" s="171"/>
      <c r="AG358" s="171"/>
      <c r="AH358" s="171"/>
      <c r="AI358" s="171"/>
      <c r="AJ358" s="171"/>
      <c r="AK358" s="171"/>
      <c r="AL358" s="171"/>
      <c r="AM358" s="171"/>
      <c r="AN358" s="171"/>
      <c r="AO358" s="171"/>
      <c r="AP358" s="171"/>
      <c r="AQ358" s="171"/>
      <c r="AR358" s="171"/>
      <c r="AS358" s="171"/>
      <c r="AT358" s="171"/>
      <c r="AU358" s="171"/>
      <c r="AV358" s="171"/>
      <c r="AW358" s="171"/>
      <c r="AX358" s="171"/>
      <c r="AY358" s="171"/>
      <c r="AZ358" s="171"/>
      <c r="BA358" s="171"/>
      <c r="BB358" s="171"/>
      <c r="BC358" s="171"/>
      <c r="BD358" s="171"/>
    </row>
    <row r="359" spans="8:56" x14ac:dyDescent="0.2">
      <c r="H359" s="182"/>
      <c r="I359" s="182"/>
      <c r="P359" s="171"/>
      <c r="Q359" s="171"/>
      <c r="R359" s="171"/>
      <c r="S359" s="171"/>
      <c r="T359" s="171"/>
      <c r="U359" s="171"/>
      <c r="V359" s="171"/>
      <c r="W359" s="171"/>
      <c r="X359" s="171"/>
      <c r="Y359" s="171"/>
      <c r="Z359" s="171"/>
      <c r="AA359" s="171"/>
      <c r="AB359" s="171"/>
      <c r="AC359" s="171"/>
      <c r="AD359" s="171"/>
      <c r="AE359" s="171"/>
      <c r="AF359" s="171"/>
      <c r="AG359" s="171"/>
      <c r="AH359" s="171"/>
      <c r="AI359" s="171"/>
      <c r="AJ359" s="171"/>
      <c r="AK359" s="171"/>
      <c r="AL359" s="171"/>
      <c r="AM359" s="171"/>
      <c r="AN359" s="171"/>
      <c r="AO359" s="171"/>
      <c r="AP359" s="171"/>
      <c r="AQ359" s="171"/>
      <c r="AR359" s="171"/>
      <c r="AS359" s="171"/>
      <c r="AT359" s="171"/>
      <c r="AU359" s="171"/>
      <c r="AV359" s="171"/>
      <c r="AW359" s="171"/>
      <c r="AX359" s="171"/>
      <c r="AY359" s="171"/>
      <c r="AZ359" s="171"/>
      <c r="BA359" s="171"/>
      <c r="BB359" s="171"/>
      <c r="BC359" s="171"/>
      <c r="BD359" s="171"/>
    </row>
    <row r="360" spans="8:56" x14ac:dyDescent="0.2">
      <c r="H360" s="182"/>
      <c r="I360" s="182"/>
      <c r="P360" s="171"/>
      <c r="Q360" s="171"/>
      <c r="R360" s="171"/>
      <c r="S360" s="171"/>
      <c r="T360" s="171"/>
      <c r="U360" s="171"/>
      <c r="V360" s="171"/>
      <c r="W360" s="171"/>
      <c r="X360" s="171"/>
      <c r="Y360" s="171"/>
      <c r="Z360" s="171"/>
      <c r="AA360" s="171"/>
      <c r="AB360" s="171"/>
      <c r="AC360" s="171"/>
      <c r="AD360" s="171"/>
      <c r="AE360" s="171"/>
      <c r="AF360" s="171"/>
      <c r="AG360" s="171"/>
      <c r="AH360" s="171"/>
      <c r="AI360" s="171"/>
      <c r="AJ360" s="171"/>
      <c r="AK360" s="171"/>
      <c r="AL360" s="171"/>
      <c r="AM360" s="171"/>
      <c r="AN360" s="171"/>
      <c r="AO360" s="171"/>
      <c r="AP360" s="171"/>
      <c r="AQ360" s="171"/>
      <c r="AR360" s="171"/>
      <c r="AS360" s="171"/>
      <c r="AT360" s="171"/>
      <c r="AU360" s="171"/>
      <c r="AV360" s="171"/>
      <c r="AW360" s="171"/>
      <c r="AX360" s="171"/>
      <c r="AY360" s="171"/>
      <c r="AZ360" s="171"/>
      <c r="BA360" s="171"/>
      <c r="BB360" s="171"/>
      <c r="BC360" s="171"/>
      <c r="BD360" s="171"/>
    </row>
    <row r="361" spans="8:56" x14ac:dyDescent="0.2">
      <c r="H361" s="182"/>
      <c r="I361" s="182"/>
      <c r="P361" s="171"/>
      <c r="Q361" s="171"/>
      <c r="R361" s="171"/>
      <c r="S361" s="171"/>
      <c r="T361" s="171"/>
      <c r="U361" s="171"/>
      <c r="V361" s="171"/>
      <c r="W361" s="171"/>
      <c r="X361" s="171"/>
      <c r="Y361" s="171"/>
      <c r="Z361" s="171"/>
      <c r="AA361" s="171"/>
      <c r="AB361" s="171"/>
      <c r="AC361" s="171"/>
      <c r="AD361" s="171"/>
      <c r="AE361" s="171"/>
      <c r="AF361" s="171"/>
      <c r="AG361" s="171"/>
      <c r="AH361" s="171"/>
      <c r="AI361" s="171"/>
      <c r="AJ361" s="171"/>
      <c r="AK361" s="171"/>
      <c r="AL361" s="171"/>
      <c r="AM361" s="171"/>
      <c r="AN361" s="171"/>
      <c r="AO361" s="171"/>
      <c r="AP361" s="171"/>
      <c r="AQ361" s="171"/>
      <c r="AR361" s="171"/>
      <c r="AS361" s="171"/>
      <c r="AT361" s="171"/>
      <c r="AU361" s="171"/>
      <c r="AV361" s="171"/>
      <c r="AW361" s="171"/>
      <c r="AX361" s="171"/>
      <c r="AY361" s="171"/>
      <c r="AZ361" s="171"/>
      <c r="BA361" s="171"/>
      <c r="BB361" s="171"/>
      <c r="BC361" s="171"/>
      <c r="BD361" s="171"/>
    </row>
    <row r="362" spans="8:56" x14ac:dyDescent="0.2">
      <c r="H362" s="182"/>
      <c r="I362" s="182"/>
      <c r="P362" s="171"/>
      <c r="Q362" s="171"/>
      <c r="R362" s="171"/>
      <c r="S362" s="171"/>
      <c r="T362" s="171"/>
      <c r="U362" s="171"/>
      <c r="V362" s="171"/>
      <c r="W362" s="171"/>
      <c r="X362" s="171"/>
      <c r="Y362" s="171"/>
      <c r="Z362" s="171"/>
      <c r="AA362" s="171"/>
      <c r="AB362" s="171"/>
      <c r="AC362" s="171"/>
      <c r="AD362" s="171"/>
      <c r="AE362" s="171"/>
      <c r="AF362" s="171"/>
      <c r="AG362" s="171"/>
      <c r="AH362" s="171"/>
      <c r="AI362" s="171"/>
      <c r="AJ362" s="171"/>
      <c r="AK362" s="171"/>
      <c r="AL362" s="171"/>
      <c r="AM362" s="171"/>
      <c r="AN362" s="171"/>
      <c r="AO362" s="171"/>
      <c r="AP362" s="171"/>
      <c r="AQ362" s="171"/>
      <c r="AR362" s="171"/>
      <c r="AS362" s="171"/>
      <c r="AT362" s="171"/>
      <c r="AU362" s="171"/>
      <c r="AV362" s="171"/>
      <c r="AW362" s="171"/>
      <c r="AX362" s="171"/>
      <c r="AY362" s="171"/>
      <c r="AZ362" s="171"/>
      <c r="BA362" s="171"/>
      <c r="BB362" s="171"/>
      <c r="BC362" s="171"/>
      <c r="BD362" s="171"/>
    </row>
    <row r="363" spans="8:56" x14ac:dyDescent="0.2">
      <c r="H363" s="182"/>
      <c r="I363" s="182"/>
      <c r="P363" s="171"/>
      <c r="Q363" s="171"/>
      <c r="R363" s="171"/>
      <c r="S363" s="171"/>
      <c r="T363" s="171"/>
      <c r="U363" s="171"/>
      <c r="V363" s="171"/>
      <c r="W363" s="171"/>
      <c r="X363" s="171"/>
      <c r="Y363" s="171"/>
      <c r="Z363" s="171"/>
      <c r="AA363" s="171"/>
      <c r="AB363" s="171"/>
      <c r="AC363" s="171"/>
      <c r="AD363" s="171"/>
      <c r="AE363" s="171"/>
      <c r="AF363" s="171"/>
      <c r="AG363" s="171"/>
      <c r="AH363" s="171"/>
      <c r="AI363" s="171"/>
      <c r="AJ363" s="171"/>
      <c r="AK363" s="171"/>
      <c r="AL363" s="171"/>
      <c r="AM363" s="171"/>
      <c r="AN363" s="171"/>
      <c r="AO363" s="171"/>
      <c r="AP363" s="171"/>
      <c r="AQ363" s="171"/>
      <c r="AR363" s="171"/>
      <c r="AS363" s="171"/>
      <c r="AT363" s="171"/>
      <c r="AU363" s="171"/>
      <c r="AV363" s="171"/>
      <c r="AW363" s="171"/>
      <c r="AX363" s="171"/>
      <c r="AY363" s="171"/>
      <c r="AZ363" s="171"/>
      <c r="BA363" s="171"/>
      <c r="BB363" s="171"/>
      <c r="BC363" s="171"/>
      <c r="BD363" s="171"/>
    </row>
    <row r="364" spans="8:56" x14ac:dyDescent="0.2">
      <c r="H364" s="182"/>
      <c r="I364" s="182"/>
      <c r="P364" s="171"/>
      <c r="Q364" s="171"/>
      <c r="R364" s="171"/>
      <c r="S364" s="171"/>
      <c r="T364" s="171"/>
      <c r="U364" s="171"/>
      <c r="V364" s="171"/>
      <c r="W364" s="171"/>
      <c r="X364" s="171"/>
      <c r="Y364" s="171"/>
      <c r="Z364" s="171"/>
      <c r="AA364" s="171"/>
      <c r="AB364" s="171"/>
      <c r="AC364" s="171"/>
      <c r="AD364" s="171"/>
      <c r="AE364" s="171"/>
      <c r="AF364" s="171"/>
      <c r="AG364" s="171"/>
      <c r="AH364" s="171"/>
      <c r="AI364" s="171"/>
      <c r="AJ364" s="171"/>
      <c r="AK364" s="171"/>
      <c r="AL364" s="171"/>
      <c r="AM364" s="171"/>
      <c r="AN364" s="171"/>
      <c r="AO364" s="171"/>
      <c r="AP364" s="171"/>
      <c r="AQ364" s="171"/>
      <c r="AR364" s="171"/>
      <c r="AS364" s="171"/>
      <c r="AT364" s="171"/>
      <c r="AU364" s="171"/>
      <c r="AV364" s="171"/>
      <c r="AW364" s="171"/>
      <c r="AX364" s="171"/>
      <c r="AY364" s="171"/>
      <c r="AZ364" s="171"/>
      <c r="BA364" s="171"/>
      <c r="BB364" s="171"/>
      <c r="BC364" s="171"/>
      <c r="BD364" s="171"/>
    </row>
    <row r="365" spans="8:56" x14ac:dyDescent="0.2">
      <c r="H365" s="182"/>
      <c r="I365" s="182"/>
      <c r="P365" s="171"/>
      <c r="Q365" s="171"/>
      <c r="R365" s="171"/>
      <c r="S365" s="171"/>
      <c r="T365" s="171"/>
      <c r="U365" s="171"/>
      <c r="V365" s="171"/>
      <c r="W365" s="171"/>
      <c r="X365" s="171"/>
      <c r="Y365" s="171"/>
      <c r="Z365" s="171"/>
      <c r="AA365" s="171"/>
      <c r="AB365" s="171"/>
      <c r="AC365" s="171"/>
      <c r="AD365" s="171"/>
      <c r="AE365" s="171"/>
      <c r="AF365" s="171"/>
      <c r="AG365" s="171"/>
      <c r="AH365" s="171"/>
      <c r="AI365" s="171"/>
      <c r="AJ365" s="171"/>
      <c r="AK365" s="171"/>
      <c r="AL365" s="171"/>
      <c r="AM365" s="171"/>
      <c r="AN365" s="171"/>
      <c r="AO365" s="171"/>
      <c r="AP365" s="171"/>
      <c r="AQ365" s="171"/>
      <c r="AR365" s="171"/>
      <c r="AS365" s="171"/>
      <c r="AT365" s="171"/>
      <c r="AU365" s="171"/>
      <c r="AV365" s="171"/>
      <c r="AW365" s="171"/>
      <c r="AX365" s="171"/>
      <c r="AY365" s="171"/>
      <c r="AZ365" s="171"/>
      <c r="BA365" s="171"/>
      <c r="BB365" s="171"/>
      <c r="BC365" s="171"/>
      <c r="BD365" s="171"/>
    </row>
    <row r="366" spans="8:56" x14ac:dyDescent="0.2">
      <c r="H366" s="182"/>
      <c r="I366" s="182"/>
      <c r="P366" s="171"/>
      <c r="Q366" s="171"/>
      <c r="R366" s="171"/>
      <c r="S366" s="171"/>
      <c r="T366" s="171"/>
      <c r="U366" s="171"/>
      <c r="V366" s="171"/>
      <c r="W366" s="171"/>
      <c r="X366" s="171"/>
      <c r="Y366" s="171"/>
      <c r="Z366" s="171"/>
      <c r="AA366" s="171"/>
      <c r="AB366" s="171"/>
      <c r="AC366" s="171"/>
      <c r="AD366" s="171"/>
      <c r="AE366" s="171"/>
      <c r="AF366" s="171"/>
      <c r="AG366" s="171"/>
      <c r="AH366" s="171"/>
      <c r="AI366" s="171"/>
      <c r="AJ366" s="171"/>
      <c r="AK366" s="171"/>
      <c r="AL366" s="171"/>
      <c r="AM366" s="171"/>
      <c r="AN366" s="171"/>
      <c r="AO366" s="171"/>
      <c r="AP366" s="171"/>
      <c r="AQ366" s="171"/>
      <c r="AR366" s="171"/>
      <c r="AS366" s="171"/>
      <c r="AT366" s="171"/>
      <c r="AU366" s="171"/>
      <c r="AV366" s="171"/>
      <c r="AW366" s="171"/>
      <c r="AX366" s="171"/>
      <c r="AY366" s="171"/>
      <c r="AZ366" s="171"/>
      <c r="BA366" s="171"/>
      <c r="BB366" s="171"/>
      <c r="BC366" s="171"/>
      <c r="BD366" s="171"/>
    </row>
    <row r="367" spans="8:56" x14ac:dyDescent="0.2">
      <c r="H367" s="182"/>
      <c r="I367" s="182"/>
      <c r="P367" s="171"/>
      <c r="Q367" s="171"/>
      <c r="R367" s="171"/>
      <c r="S367" s="171"/>
      <c r="T367" s="171"/>
      <c r="U367" s="171"/>
      <c r="V367" s="171"/>
      <c r="W367" s="171"/>
      <c r="X367" s="171"/>
      <c r="Y367" s="171"/>
      <c r="Z367" s="171"/>
      <c r="AA367" s="171"/>
      <c r="AB367" s="171"/>
      <c r="AC367" s="171"/>
      <c r="AD367" s="171"/>
      <c r="AE367" s="171"/>
      <c r="AF367" s="171"/>
      <c r="AG367" s="171"/>
      <c r="AH367" s="171"/>
      <c r="AI367" s="171"/>
      <c r="AJ367" s="171"/>
      <c r="AK367" s="171"/>
      <c r="AL367" s="171"/>
      <c r="AM367" s="171"/>
      <c r="AN367" s="171"/>
      <c r="AO367" s="171"/>
      <c r="AP367" s="171"/>
      <c r="AQ367" s="171"/>
      <c r="AR367" s="171"/>
      <c r="AS367" s="171"/>
      <c r="AT367" s="171"/>
      <c r="AU367" s="171"/>
      <c r="AV367" s="171"/>
      <c r="AW367" s="171"/>
      <c r="AX367" s="171"/>
      <c r="AY367" s="171"/>
      <c r="AZ367" s="171"/>
      <c r="BA367" s="171"/>
      <c r="BB367" s="171"/>
      <c r="BC367" s="171"/>
      <c r="BD367" s="171"/>
    </row>
    <row r="368" spans="8:56" x14ac:dyDescent="0.2">
      <c r="H368" s="182"/>
      <c r="I368" s="182"/>
      <c r="P368" s="171"/>
      <c r="Q368" s="171"/>
      <c r="R368" s="171"/>
      <c r="S368" s="171"/>
      <c r="T368" s="171"/>
      <c r="U368" s="171"/>
      <c r="V368" s="171"/>
      <c r="W368" s="171"/>
      <c r="X368" s="171"/>
      <c r="Y368" s="171"/>
      <c r="Z368" s="171"/>
      <c r="AA368" s="171"/>
      <c r="AB368" s="171"/>
      <c r="AC368" s="171"/>
      <c r="AD368" s="171"/>
      <c r="AE368" s="171"/>
      <c r="AF368" s="171"/>
      <c r="AG368" s="171"/>
      <c r="AH368" s="171"/>
      <c r="AI368" s="171"/>
      <c r="AJ368" s="171"/>
      <c r="AK368" s="171"/>
      <c r="AL368" s="171"/>
      <c r="AM368" s="171"/>
      <c r="AN368" s="171"/>
      <c r="AO368" s="171"/>
      <c r="AP368" s="171"/>
      <c r="AQ368" s="171"/>
      <c r="AR368" s="171"/>
      <c r="AS368" s="171"/>
      <c r="AT368" s="171"/>
      <c r="AU368" s="171"/>
      <c r="AV368" s="171"/>
      <c r="AW368" s="171"/>
      <c r="AX368" s="171"/>
      <c r="AY368" s="171"/>
      <c r="AZ368" s="171"/>
      <c r="BA368" s="171"/>
      <c r="BB368" s="171"/>
      <c r="BC368" s="171"/>
      <c r="BD368" s="171"/>
    </row>
    <row r="369" spans="8:56" x14ac:dyDescent="0.2">
      <c r="H369" s="182"/>
      <c r="I369" s="182"/>
      <c r="P369" s="171"/>
      <c r="Q369" s="171"/>
      <c r="R369" s="171"/>
      <c r="S369" s="171"/>
      <c r="T369" s="171"/>
      <c r="U369" s="171"/>
      <c r="V369" s="171"/>
      <c r="W369" s="171"/>
      <c r="X369" s="171"/>
      <c r="Y369" s="171"/>
      <c r="Z369" s="171"/>
      <c r="AA369" s="171"/>
      <c r="AB369" s="171"/>
      <c r="AC369" s="171"/>
      <c r="AD369" s="171"/>
      <c r="AE369" s="171"/>
      <c r="AF369" s="171"/>
      <c r="AG369" s="171"/>
      <c r="AH369" s="171"/>
      <c r="AI369" s="171"/>
      <c r="AJ369" s="171"/>
      <c r="AK369" s="171"/>
      <c r="AL369" s="171"/>
      <c r="AM369" s="171"/>
      <c r="AN369" s="171"/>
      <c r="AO369" s="171"/>
      <c r="AP369" s="171"/>
      <c r="AQ369" s="171"/>
      <c r="AR369" s="171"/>
      <c r="AS369" s="171"/>
      <c r="AT369" s="171"/>
      <c r="AU369" s="171"/>
      <c r="AV369" s="171"/>
      <c r="AW369" s="171"/>
      <c r="AX369" s="171"/>
      <c r="AY369" s="171"/>
      <c r="AZ369" s="171"/>
      <c r="BA369" s="171"/>
      <c r="BB369" s="171"/>
      <c r="BC369" s="171"/>
      <c r="BD369" s="171"/>
    </row>
    <row r="370" spans="8:56" x14ac:dyDescent="0.2">
      <c r="H370" s="182"/>
      <c r="I370" s="182"/>
      <c r="P370" s="171"/>
      <c r="Q370" s="171"/>
      <c r="R370" s="171"/>
      <c r="S370" s="171"/>
      <c r="T370" s="171"/>
      <c r="U370" s="171"/>
      <c r="V370" s="171"/>
      <c r="W370" s="171"/>
      <c r="X370" s="171"/>
      <c r="Y370" s="171"/>
      <c r="Z370" s="171"/>
      <c r="AA370" s="171"/>
      <c r="AB370" s="171"/>
      <c r="AC370" s="171"/>
      <c r="AD370" s="171"/>
      <c r="AE370" s="171"/>
      <c r="AF370" s="171"/>
      <c r="AG370" s="171"/>
      <c r="AH370" s="171"/>
      <c r="AI370" s="171"/>
      <c r="AJ370" s="171"/>
      <c r="AK370" s="171"/>
      <c r="AL370" s="171"/>
      <c r="AM370" s="171"/>
      <c r="AN370" s="171"/>
      <c r="AO370" s="171"/>
      <c r="AP370" s="171"/>
      <c r="AQ370" s="171"/>
      <c r="AR370" s="171"/>
      <c r="AS370" s="171"/>
      <c r="AT370" s="171"/>
      <c r="AU370" s="171"/>
      <c r="AV370" s="171"/>
      <c r="AW370" s="171"/>
      <c r="AX370" s="171"/>
      <c r="AY370" s="171"/>
      <c r="AZ370" s="171"/>
      <c r="BA370" s="171"/>
      <c r="BB370" s="171"/>
      <c r="BC370" s="171"/>
      <c r="BD370" s="171"/>
    </row>
    <row r="371" spans="8:56" x14ac:dyDescent="0.2">
      <c r="H371" s="182"/>
      <c r="I371" s="182"/>
      <c r="P371" s="171"/>
      <c r="Q371" s="171"/>
      <c r="R371" s="171"/>
      <c r="S371" s="171"/>
      <c r="T371" s="171"/>
      <c r="U371" s="171"/>
      <c r="V371" s="171"/>
      <c r="W371" s="171"/>
      <c r="X371" s="171"/>
      <c r="Y371" s="171"/>
      <c r="Z371" s="171"/>
      <c r="AA371" s="171"/>
      <c r="AB371" s="171"/>
      <c r="AC371" s="171"/>
      <c r="AD371" s="171"/>
      <c r="AE371" s="171"/>
      <c r="AF371" s="171"/>
      <c r="AG371" s="171"/>
      <c r="AH371" s="171"/>
      <c r="AI371" s="171"/>
      <c r="AJ371" s="171"/>
      <c r="AK371" s="171"/>
      <c r="AL371" s="171"/>
      <c r="AM371" s="171"/>
      <c r="AN371" s="171"/>
      <c r="AO371" s="171"/>
      <c r="AP371" s="171"/>
      <c r="AQ371" s="171"/>
      <c r="AR371" s="171"/>
      <c r="AS371" s="171"/>
      <c r="AT371" s="171"/>
      <c r="AU371" s="171"/>
      <c r="AV371" s="171"/>
      <c r="AW371" s="171"/>
      <c r="AX371" s="171"/>
      <c r="AY371" s="171"/>
      <c r="AZ371" s="171"/>
      <c r="BA371" s="171"/>
      <c r="BB371" s="171"/>
      <c r="BC371" s="171"/>
      <c r="BD371" s="171"/>
    </row>
    <row r="372" spans="8:56" x14ac:dyDescent="0.2">
      <c r="H372" s="182"/>
      <c r="I372" s="182"/>
      <c r="P372" s="171"/>
      <c r="Q372" s="171"/>
      <c r="R372" s="171"/>
      <c r="S372" s="171"/>
      <c r="T372" s="171"/>
      <c r="U372" s="171"/>
      <c r="V372" s="171"/>
      <c r="W372" s="171"/>
      <c r="X372" s="171"/>
      <c r="Y372" s="171"/>
      <c r="Z372" s="171"/>
      <c r="AA372" s="171"/>
      <c r="AB372" s="171"/>
      <c r="AC372" s="171"/>
      <c r="AD372" s="171"/>
      <c r="AE372" s="171"/>
      <c r="AF372" s="171"/>
      <c r="AG372" s="171"/>
      <c r="AH372" s="171"/>
      <c r="AI372" s="171"/>
      <c r="AJ372" s="171"/>
      <c r="AK372" s="171"/>
      <c r="AL372" s="171"/>
      <c r="AM372" s="171"/>
      <c r="AN372" s="171"/>
      <c r="AO372" s="171"/>
      <c r="AP372" s="171"/>
      <c r="AQ372" s="171"/>
      <c r="AR372" s="171"/>
      <c r="AS372" s="171"/>
      <c r="AT372" s="171"/>
      <c r="AU372" s="171"/>
      <c r="AV372" s="171"/>
      <c r="AW372" s="171"/>
      <c r="AX372" s="171"/>
      <c r="AY372" s="171"/>
      <c r="AZ372" s="171"/>
      <c r="BA372" s="171"/>
      <c r="BB372" s="171"/>
      <c r="BC372" s="171"/>
      <c r="BD372" s="171"/>
    </row>
    <row r="373" spans="8:56" x14ac:dyDescent="0.2">
      <c r="H373" s="182"/>
      <c r="I373" s="182"/>
      <c r="P373" s="171"/>
      <c r="Q373" s="171"/>
      <c r="R373" s="171"/>
      <c r="S373" s="171"/>
      <c r="T373" s="171"/>
      <c r="U373" s="171"/>
      <c r="V373" s="171"/>
      <c r="W373" s="171"/>
      <c r="X373" s="171"/>
      <c r="Y373" s="171"/>
      <c r="Z373" s="171"/>
      <c r="AA373" s="171"/>
      <c r="AB373" s="171"/>
      <c r="AC373" s="171"/>
      <c r="AD373" s="171"/>
      <c r="AE373" s="171"/>
      <c r="AF373" s="171"/>
      <c r="AG373" s="171"/>
      <c r="AH373" s="171"/>
      <c r="AI373" s="171"/>
      <c r="AJ373" s="171"/>
      <c r="AK373" s="171"/>
      <c r="AL373" s="171"/>
      <c r="AM373" s="171"/>
      <c r="AN373" s="171"/>
      <c r="AO373" s="171"/>
      <c r="AP373" s="171"/>
      <c r="AQ373" s="171"/>
      <c r="AR373" s="171"/>
      <c r="AS373" s="171"/>
      <c r="AT373" s="171"/>
      <c r="AU373" s="171"/>
      <c r="AV373" s="171"/>
      <c r="AW373" s="171"/>
      <c r="AX373" s="171"/>
      <c r="AY373" s="171"/>
      <c r="AZ373" s="171"/>
      <c r="BA373" s="171"/>
      <c r="BB373" s="171"/>
      <c r="BC373" s="171"/>
      <c r="BD373" s="171"/>
    </row>
    <row r="374" spans="8:56" x14ac:dyDescent="0.2">
      <c r="H374" s="182"/>
      <c r="I374" s="182"/>
      <c r="P374" s="171"/>
      <c r="Q374" s="171"/>
      <c r="R374" s="171"/>
      <c r="S374" s="171"/>
      <c r="T374" s="171"/>
      <c r="U374" s="171"/>
      <c r="V374" s="171"/>
      <c r="W374" s="171"/>
      <c r="X374" s="171"/>
      <c r="Y374" s="171"/>
      <c r="Z374" s="171"/>
      <c r="AA374" s="171"/>
      <c r="AB374" s="171"/>
      <c r="AC374" s="171"/>
      <c r="AD374" s="171"/>
      <c r="AE374" s="171"/>
      <c r="AF374" s="171"/>
      <c r="AG374" s="171"/>
      <c r="AH374" s="171"/>
      <c r="AI374" s="171"/>
      <c r="AJ374" s="171"/>
      <c r="AK374" s="171"/>
      <c r="AL374" s="171"/>
      <c r="AM374" s="171"/>
      <c r="AN374" s="171"/>
      <c r="AO374" s="171"/>
      <c r="AP374" s="171"/>
      <c r="AQ374" s="171"/>
      <c r="AR374" s="171"/>
      <c r="AS374" s="171"/>
      <c r="AT374" s="171"/>
      <c r="AU374" s="171"/>
      <c r="AV374" s="171"/>
      <c r="AW374" s="171"/>
      <c r="AX374" s="171"/>
      <c r="AY374" s="171"/>
      <c r="AZ374" s="171"/>
      <c r="BA374" s="171"/>
      <c r="BB374" s="171"/>
      <c r="BC374" s="171"/>
      <c r="BD374" s="171"/>
    </row>
    <row r="375" spans="8:56" x14ac:dyDescent="0.2">
      <c r="H375" s="182"/>
      <c r="I375" s="182"/>
      <c r="P375" s="171"/>
      <c r="Q375" s="171"/>
      <c r="R375" s="171"/>
      <c r="S375" s="171"/>
      <c r="T375" s="171"/>
      <c r="U375" s="171"/>
      <c r="V375" s="171"/>
      <c r="W375" s="171"/>
      <c r="X375" s="171"/>
      <c r="Y375" s="171"/>
      <c r="Z375" s="171"/>
      <c r="AA375" s="171"/>
      <c r="AB375" s="171"/>
      <c r="AC375" s="171"/>
      <c r="AD375" s="171"/>
      <c r="AE375" s="171"/>
      <c r="AF375" s="171"/>
      <c r="AG375" s="171"/>
      <c r="AH375" s="171"/>
      <c r="AI375" s="171"/>
      <c r="AJ375" s="171"/>
      <c r="AK375" s="171"/>
      <c r="AL375" s="171"/>
      <c r="AM375" s="171"/>
      <c r="AN375" s="171"/>
      <c r="AO375" s="171"/>
      <c r="AP375" s="171"/>
      <c r="AQ375" s="171"/>
      <c r="AR375" s="171"/>
      <c r="AS375" s="171"/>
      <c r="AT375" s="171"/>
      <c r="AU375" s="171"/>
      <c r="AV375" s="171"/>
      <c r="AW375" s="171"/>
      <c r="AX375" s="171"/>
      <c r="AY375" s="171"/>
      <c r="AZ375" s="171"/>
      <c r="BA375" s="171"/>
      <c r="BB375" s="171"/>
      <c r="BC375" s="171"/>
      <c r="BD375" s="171"/>
    </row>
    <row r="376" spans="8:56" x14ac:dyDescent="0.2">
      <c r="H376" s="182"/>
      <c r="I376" s="182"/>
      <c r="P376" s="171"/>
      <c r="Q376" s="171"/>
      <c r="R376" s="171"/>
      <c r="S376" s="171"/>
      <c r="T376" s="171"/>
      <c r="U376" s="171"/>
      <c r="V376" s="171"/>
      <c r="W376" s="171"/>
      <c r="X376" s="171"/>
      <c r="Y376" s="171"/>
      <c r="Z376" s="171"/>
      <c r="AA376" s="171"/>
      <c r="AB376" s="171"/>
      <c r="AC376" s="171"/>
      <c r="AD376" s="171"/>
      <c r="AE376" s="171"/>
      <c r="AF376" s="171"/>
      <c r="AG376" s="171"/>
      <c r="AH376" s="171"/>
      <c r="AI376" s="171"/>
      <c r="AJ376" s="171"/>
      <c r="AK376" s="171"/>
      <c r="AL376" s="171"/>
      <c r="AM376" s="171"/>
      <c r="AN376" s="171"/>
      <c r="AO376" s="171"/>
      <c r="AP376" s="171"/>
      <c r="AQ376" s="171"/>
      <c r="AR376" s="171"/>
      <c r="AS376" s="171"/>
      <c r="AT376" s="171"/>
      <c r="AU376" s="171"/>
      <c r="AV376" s="171"/>
      <c r="AW376" s="171"/>
      <c r="AX376" s="171"/>
      <c r="AY376" s="171"/>
      <c r="AZ376" s="171"/>
      <c r="BA376" s="171"/>
      <c r="BB376" s="171"/>
      <c r="BC376" s="171"/>
      <c r="BD376" s="171"/>
    </row>
    <row r="377" spans="8:56" x14ac:dyDescent="0.2">
      <c r="H377" s="182"/>
      <c r="I377" s="182"/>
      <c r="P377" s="171"/>
      <c r="Q377" s="171"/>
      <c r="R377" s="171"/>
      <c r="S377" s="171"/>
      <c r="T377" s="171"/>
      <c r="U377" s="171"/>
      <c r="V377" s="171"/>
      <c r="W377" s="171"/>
      <c r="X377" s="171"/>
      <c r="Y377" s="171"/>
      <c r="Z377" s="171"/>
      <c r="AA377" s="171"/>
      <c r="AB377" s="171"/>
      <c r="AC377" s="171"/>
      <c r="AD377" s="171"/>
      <c r="AE377" s="171"/>
      <c r="AF377" s="171"/>
      <c r="AG377" s="171"/>
      <c r="AH377" s="171"/>
      <c r="AI377" s="171"/>
      <c r="AJ377" s="171"/>
      <c r="AK377" s="171"/>
      <c r="AL377" s="171"/>
      <c r="AM377" s="171"/>
      <c r="AN377" s="171"/>
      <c r="AO377" s="171"/>
      <c r="AP377" s="171"/>
      <c r="AQ377" s="171"/>
      <c r="AR377" s="171"/>
      <c r="AS377" s="171"/>
      <c r="AT377" s="171"/>
      <c r="AU377" s="171"/>
      <c r="AV377" s="171"/>
      <c r="AW377" s="171"/>
      <c r="AX377" s="171"/>
      <c r="AY377" s="171"/>
      <c r="AZ377" s="171"/>
      <c r="BA377" s="171"/>
      <c r="BB377" s="171"/>
      <c r="BC377" s="171"/>
      <c r="BD377" s="171"/>
    </row>
    <row r="378" spans="8:56" x14ac:dyDescent="0.2">
      <c r="H378" s="182"/>
      <c r="I378" s="182"/>
      <c r="P378" s="171"/>
      <c r="Q378" s="171"/>
      <c r="R378" s="171"/>
      <c r="S378" s="171"/>
      <c r="T378" s="171"/>
      <c r="U378" s="171"/>
      <c r="V378" s="171"/>
      <c r="W378" s="171"/>
      <c r="X378" s="171"/>
      <c r="Y378" s="171"/>
      <c r="Z378" s="171"/>
      <c r="AA378" s="171"/>
      <c r="AB378" s="171"/>
      <c r="AC378" s="171"/>
      <c r="AD378" s="171"/>
      <c r="AE378" s="171"/>
      <c r="AF378" s="171"/>
      <c r="AG378" s="171"/>
      <c r="AH378" s="171"/>
      <c r="AI378" s="171"/>
      <c r="AJ378" s="171"/>
      <c r="AK378" s="171"/>
      <c r="AL378" s="171"/>
      <c r="AM378" s="171"/>
      <c r="AN378" s="171"/>
      <c r="AO378" s="171"/>
      <c r="AP378" s="171"/>
      <c r="AQ378" s="171"/>
      <c r="AR378" s="171"/>
      <c r="AS378" s="171"/>
      <c r="AT378" s="171"/>
      <c r="AU378" s="171"/>
      <c r="AV378" s="171"/>
      <c r="AW378" s="171"/>
      <c r="AX378" s="171"/>
      <c r="AY378" s="171"/>
      <c r="AZ378" s="171"/>
      <c r="BA378" s="171"/>
      <c r="BB378" s="171"/>
      <c r="BC378" s="171"/>
      <c r="BD378" s="171"/>
    </row>
    <row r="379" spans="8:56" x14ac:dyDescent="0.2">
      <c r="H379" s="182"/>
      <c r="I379" s="182"/>
      <c r="P379" s="171"/>
      <c r="Q379" s="171"/>
      <c r="R379" s="171"/>
      <c r="S379" s="171"/>
      <c r="T379" s="171"/>
      <c r="U379" s="171"/>
      <c r="V379" s="171"/>
      <c r="W379" s="171"/>
      <c r="X379" s="171"/>
      <c r="Y379" s="171"/>
      <c r="Z379" s="171"/>
      <c r="AA379" s="171"/>
      <c r="AB379" s="171"/>
      <c r="AC379" s="171"/>
      <c r="AD379" s="171"/>
      <c r="AE379" s="171"/>
      <c r="AF379" s="171"/>
      <c r="AG379" s="171"/>
      <c r="AH379" s="171"/>
      <c r="AI379" s="171"/>
      <c r="AJ379" s="171"/>
      <c r="AK379" s="171"/>
      <c r="AL379" s="171"/>
      <c r="AM379" s="171"/>
      <c r="AN379" s="171"/>
      <c r="AO379" s="171"/>
      <c r="AP379" s="171"/>
      <c r="AQ379" s="171"/>
      <c r="AR379" s="171"/>
      <c r="AS379" s="171"/>
      <c r="AT379" s="171"/>
      <c r="AU379" s="171"/>
      <c r="AV379" s="171"/>
      <c r="AW379" s="171"/>
      <c r="AX379" s="171"/>
      <c r="AY379" s="171"/>
      <c r="AZ379" s="171"/>
      <c r="BA379" s="171"/>
      <c r="BB379" s="171"/>
      <c r="BC379" s="171"/>
      <c r="BD379" s="171"/>
    </row>
    <row r="380" spans="8:56" x14ac:dyDescent="0.2">
      <c r="H380" s="182"/>
      <c r="I380" s="182"/>
      <c r="P380" s="171"/>
      <c r="Q380" s="171"/>
      <c r="R380" s="171"/>
      <c r="S380" s="171"/>
      <c r="T380" s="171"/>
      <c r="U380" s="171"/>
      <c r="V380" s="171"/>
      <c r="W380" s="171"/>
      <c r="X380" s="171"/>
      <c r="Y380" s="171"/>
      <c r="Z380" s="171"/>
      <c r="AA380" s="171"/>
      <c r="AB380" s="171"/>
      <c r="AC380" s="171"/>
      <c r="AD380" s="171"/>
      <c r="AE380" s="171"/>
      <c r="AF380" s="171"/>
      <c r="AG380" s="171"/>
      <c r="AH380" s="171"/>
      <c r="AI380" s="171"/>
      <c r="AJ380" s="171"/>
      <c r="AK380" s="171"/>
      <c r="AL380" s="171"/>
      <c r="AM380" s="171"/>
      <c r="AN380" s="171"/>
      <c r="AO380" s="171"/>
      <c r="AP380" s="171"/>
      <c r="AQ380" s="171"/>
      <c r="AR380" s="171"/>
      <c r="AS380" s="171"/>
      <c r="AT380" s="171"/>
      <c r="AU380" s="171"/>
      <c r="AV380" s="171"/>
      <c r="AW380" s="171"/>
      <c r="AX380" s="171"/>
      <c r="AY380" s="171"/>
      <c r="AZ380" s="171"/>
      <c r="BA380" s="171"/>
      <c r="BB380" s="171"/>
      <c r="BC380" s="171"/>
      <c r="BD380" s="171"/>
    </row>
    <row r="381" spans="8:56" x14ac:dyDescent="0.2">
      <c r="H381" s="182"/>
      <c r="I381" s="182"/>
      <c r="P381" s="171"/>
      <c r="Q381" s="171"/>
      <c r="R381" s="171"/>
      <c r="S381" s="171"/>
      <c r="T381" s="171"/>
      <c r="U381" s="171"/>
      <c r="V381" s="171"/>
      <c r="W381" s="171"/>
      <c r="X381" s="171"/>
      <c r="Y381" s="171"/>
      <c r="Z381" s="171"/>
      <c r="AA381" s="171"/>
      <c r="AB381" s="171"/>
      <c r="AC381" s="171"/>
      <c r="AD381" s="171"/>
      <c r="AE381" s="171"/>
      <c r="AF381" s="171"/>
      <c r="AG381" s="171"/>
      <c r="AH381" s="171"/>
      <c r="AI381" s="171"/>
      <c r="AJ381" s="171"/>
      <c r="AK381" s="171"/>
      <c r="AL381" s="171"/>
      <c r="AM381" s="171"/>
      <c r="AN381" s="171"/>
      <c r="AO381" s="171"/>
      <c r="AP381" s="171"/>
      <c r="AQ381" s="171"/>
      <c r="AR381" s="171"/>
      <c r="AS381" s="171"/>
      <c r="AT381" s="171"/>
      <c r="AU381" s="171"/>
      <c r="AV381" s="171"/>
      <c r="AW381" s="171"/>
      <c r="AX381" s="171"/>
      <c r="AY381" s="171"/>
      <c r="AZ381" s="171"/>
      <c r="BA381" s="171"/>
      <c r="BB381" s="171"/>
      <c r="BC381" s="171"/>
      <c r="BD381" s="171"/>
    </row>
    <row r="382" spans="8:56" x14ac:dyDescent="0.2">
      <c r="H382" s="182"/>
      <c r="I382" s="182"/>
      <c r="P382" s="171"/>
      <c r="Q382" s="171"/>
      <c r="R382" s="171"/>
      <c r="S382" s="171"/>
      <c r="T382" s="171"/>
      <c r="U382" s="171"/>
      <c r="V382" s="171"/>
      <c r="W382" s="171"/>
      <c r="X382" s="171"/>
      <c r="Y382" s="171"/>
      <c r="Z382" s="171"/>
      <c r="AA382" s="171"/>
      <c r="AB382" s="171"/>
      <c r="AC382" s="171"/>
      <c r="AD382" s="171"/>
      <c r="AE382" s="171"/>
      <c r="AF382" s="171"/>
      <c r="AG382" s="171"/>
      <c r="AH382" s="171"/>
      <c r="AI382" s="171"/>
      <c r="AJ382" s="171"/>
      <c r="AK382" s="171"/>
      <c r="AL382" s="171"/>
      <c r="AM382" s="171"/>
      <c r="AN382" s="171"/>
      <c r="AO382" s="171"/>
      <c r="AP382" s="171"/>
      <c r="AQ382" s="171"/>
      <c r="AR382" s="171"/>
      <c r="AS382" s="171"/>
      <c r="AT382" s="171"/>
      <c r="AU382" s="171"/>
      <c r="AV382" s="171"/>
      <c r="AW382" s="171"/>
      <c r="AX382" s="171"/>
      <c r="AY382" s="171"/>
      <c r="AZ382" s="171"/>
      <c r="BA382" s="171"/>
      <c r="BB382" s="171"/>
      <c r="BC382" s="171"/>
      <c r="BD382" s="171"/>
    </row>
    <row r="383" spans="8:56" x14ac:dyDescent="0.2">
      <c r="H383" s="182"/>
      <c r="I383" s="182"/>
      <c r="P383" s="171"/>
      <c r="Q383" s="171"/>
      <c r="R383" s="171"/>
      <c r="S383" s="171"/>
      <c r="T383" s="171"/>
      <c r="U383" s="171"/>
      <c r="V383" s="171"/>
      <c r="W383" s="171"/>
      <c r="X383" s="171"/>
      <c r="Y383" s="171"/>
      <c r="Z383" s="171"/>
      <c r="AA383" s="171"/>
      <c r="AB383" s="171"/>
      <c r="AC383" s="171"/>
      <c r="AD383" s="171"/>
      <c r="AE383" s="171"/>
      <c r="AF383" s="171"/>
      <c r="AG383" s="171"/>
      <c r="AH383" s="171"/>
      <c r="AI383" s="171"/>
      <c r="AJ383" s="171"/>
      <c r="AK383" s="171"/>
      <c r="AL383" s="171"/>
      <c r="AM383" s="171"/>
      <c r="AN383" s="171"/>
      <c r="AO383" s="171"/>
      <c r="AP383" s="171"/>
      <c r="AQ383" s="171"/>
      <c r="AR383" s="171"/>
      <c r="AS383" s="171"/>
      <c r="AT383" s="171"/>
      <c r="AU383" s="171"/>
      <c r="AV383" s="171"/>
      <c r="AW383" s="171"/>
      <c r="AX383" s="171"/>
      <c r="AY383" s="171"/>
      <c r="AZ383" s="171"/>
      <c r="BA383" s="171"/>
      <c r="BB383" s="171"/>
      <c r="BC383" s="171"/>
      <c r="BD383" s="171"/>
    </row>
    <row r="384" spans="8:56" x14ac:dyDescent="0.2">
      <c r="H384" s="182"/>
      <c r="I384" s="182"/>
      <c r="P384" s="171"/>
      <c r="Q384" s="171"/>
      <c r="R384" s="171"/>
      <c r="S384" s="171"/>
      <c r="T384" s="171"/>
      <c r="U384" s="171"/>
      <c r="V384" s="171"/>
      <c r="W384" s="171"/>
      <c r="X384" s="171"/>
      <c r="Y384" s="171"/>
      <c r="Z384" s="171"/>
      <c r="AA384" s="171"/>
      <c r="AB384" s="171"/>
      <c r="AC384" s="171"/>
      <c r="AD384" s="171"/>
      <c r="AE384" s="171"/>
      <c r="AF384" s="171"/>
      <c r="AG384" s="171"/>
      <c r="AH384" s="171"/>
      <c r="AI384" s="171"/>
      <c r="AJ384" s="171"/>
      <c r="AK384" s="171"/>
      <c r="AL384" s="171"/>
      <c r="AM384" s="171"/>
      <c r="AN384" s="171"/>
      <c r="AO384" s="171"/>
      <c r="AP384" s="171"/>
      <c r="AQ384" s="171"/>
      <c r="AR384" s="171"/>
      <c r="AS384" s="171"/>
      <c r="AT384" s="171"/>
      <c r="AU384" s="171"/>
      <c r="AV384" s="171"/>
      <c r="AW384" s="171"/>
      <c r="AX384" s="171"/>
      <c r="AY384" s="171"/>
      <c r="AZ384" s="171"/>
      <c r="BA384" s="171"/>
      <c r="BB384" s="171"/>
      <c r="BC384" s="171"/>
      <c r="BD384" s="171"/>
    </row>
    <row r="385" spans="8:56" x14ac:dyDescent="0.2">
      <c r="H385" s="182"/>
      <c r="I385" s="182"/>
      <c r="P385" s="171"/>
      <c r="Q385" s="171"/>
      <c r="R385" s="171"/>
      <c r="S385" s="171"/>
      <c r="T385" s="171"/>
      <c r="U385" s="171"/>
      <c r="V385" s="171"/>
      <c r="W385" s="171"/>
      <c r="X385" s="171"/>
      <c r="Y385" s="171"/>
      <c r="Z385" s="171"/>
      <c r="AA385" s="171"/>
      <c r="AB385" s="171"/>
      <c r="AC385" s="171"/>
      <c r="AD385" s="171"/>
      <c r="AE385" s="171"/>
      <c r="AF385" s="171"/>
      <c r="AG385" s="171"/>
      <c r="AH385" s="171"/>
      <c r="AI385" s="171"/>
      <c r="AJ385" s="171"/>
      <c r="AK385" s="171"/>
      <c r="AL385" s="171"/>
      <c r="AM385" s="171"/>
      <c r="AN385" s="171"/>
      <c r="AO385" s="171"/>
      <c r="AP385" s="171"/>
      <c r="AQ385" s="171"/>
      <c r="AR385" s="171"/>
      <c r="AS385" s="171"/>
      <c r="AT385" s="171"/>
      <c r="AU385" s="171"/>
      <c r="AV385" s="171"/>
      <c r="AW385" s="171"/>
      <c r="AX385" s="171"/>
      <c r="AY385" s="171"/>
      <c r="AZ385" s="171"/>
      <c r="BA385" s="171"/>
      <c r="BB385" s="171"/>
      <c r="BC385" s="171"/>
      <c r="BD385" s="171"/>
    </row>
    <row r="386" spans="8:56" x14ac:dyDescent="0.2">
      <c r="H386" s="182"/>
      <c r="I386" s="182"/>
      <c r="P386" s="171"/>
      <c r="Q386" s="171"/>
      <c r="R386" s="171"/>
      <c r="S386" s="171"/>
      <c r="T386" s="171"/>
      <c r="U386" s="171"/>
      <c r="V386" s="171"/>
      <c r="W386" s="171"/>
      <c r="X386" s="171"/>
      <c r="Y386" s="171"/>
      <c r="Z386" s="171"/>
      <c r="AA386" s="171"/>
      <c r="AB386" s="171"/>
      <c r="AC386" s="171"/>
      <c r="AD386" s="171"/>
      <c r="AE386" s="171"/>
      <c r="AF386" s="171"/>
      <c r="AG386" s="171"/>
      <c r="AH386" s="171"/>
      <c r="AI386" s="171"/>
      <c r="AJ386" s="171"/>
      <c r="AK386" s="171"/>
      <c r="AL386" s="171"/>
      <c r="AM386" s="171"/>
      <c r="AN386" s="171"/>
      <c r="AO386" s="171"/>
      <c r="AP386" s="171"/>
      <c r="AQ386" s="171"/>
      <c r="AR386" s="171"/>
      <c r="AS386" s="171"/>
      <c r="AT386" s="171"/>
      <c r="AU386" s="171"/>
      <c r="AV386" s="171"/>
      <c r="AW386" s="171"/>
      <c r="AX386" s="171"/>
      <c r="AY386" s="171"/>
      <c r="AZ386" s="171"/>
      <c r="BA386" s="171"/>
      <c r="BB386" s="171"/>
      <c r="BC386" s="171"/>
      <c r="BD386" s="171"/>
    </row>
    <row r="387" spans="8:56" x14ac:dyDescent="0.2">
      <c r="H387" s="182"/>
      <c r="I387" s="182"/>
      <c r="P387" s="171"/>
      <c r="Q387" s="171"/>
      <c r="R387" s="171"/>
      <c r="S387" s="171"/>
      <c r="T387" s="171"/>
      <c r="U387" s="171"/>
      <c r="V387" s="171"/>
      <c r="W387" s="171"/>
      <c r="X387" s="171"/>
      <c r="Y387" s="171"/>
      <c r="Z387" s="171"/>
      <c r="AA387" s="171"/>
      <c r="AB387" s="171"/>
      <c r="AC387" s="171"/>
      <c r="AD387" s="171"/>
      <c r="AE387" s="171"/>
      <c r="AF387" s="171"/>
      <c r="AG387" s="171"/>
      <c r="AH387" s="171"/>
      <c r="AI387" s="171"/>
      <c r="AJ387" s="171"/>
      <c r="AK387" s="171"/>
      <c r="AL387" s="171"/>
      <c r="AM387" s="171"/>
      <c r="AN387" s="171"/>
      <c r="AO387" s="171"/>
      <c r="AP387" s="171"/>
      <c r="AQ387" s="171"/>
      <c r="AR387" s="171"/>
      <c r="AS387" s="171"/>
      <c r="AT387" s="171"/>
      <c r="AU387" s="171"/>
      <c r="AV387" s="171"/>
      <c r="AW387" s="171"/>
      <c r="AX387" s="171"/>
      <c r="AY387" s="171"/>
      <c r="AZ387" s="171"/>
      <c r="BA387" s="171"/>
      <c r="BB387" s="171"/>
      <c r="BC387" s="171"/>
      <c r="BD387" s="171"/>
    </row>
    <row r="388" spans="8:56" x14ac:dyDescent="0.2">
      <c r="H388" s="182"/>
      <c r="I388" s="182"/>
      <c r="P388" s="171"/>
      <c r="Q388" s="171"/>
      <c r="R388" s="171"/>
      <c r="S388" s="171"/>
      <c r="T388" s="171"/>
      <c r="U388" s="171"/>
      <c r="V388" s="171"/>
      <c r="W388" s="171"/>
      <c r="X388" s="171"/>
      <c r="Y388" s="171"/>
      <c r="Z388" s="171"/>
      <c r="AA388" s="171"/>
      <c r="AB388" s="171"/>
      <c r="AC388" s="171"/>
      <c r="AD388" s="171"/>
      <c r="AE388" s="171"/>
      <c r="AF388" s="171"/>
      <c r="AG388" s="171"/>
      <c r="AH388" s="171"/>
      <c r="AI388" s="171"/>
      <c r="AJ388" s="171"/>
      <c r="AK388" s="171"/>
      <c r="AL388" s="171"/>
      <c r="AM388" s="171"/>
      <c r="AN388" s="171"/>
      <c r="AO388" s="171"/>
      <c r="AP388" s="171"/>
      <c r="AQ388" s="171"/>
      <c r="AR388" s="171"/>
      <c r="AS388" s="171"/>
      <c r="AT388" s="171"/>
      <c r="AU388" s="171"/>
      <c r="AV388" s="171"/>
      <c r="AW388" s="171"/>
      <c r="AX388" s="171"/>
      <c r="AY388" s="171"/>
      <c r="AZ388" s="171"/>
      <c r="BA388" s="171"/>
      <c r="BB388" s="171"/>
      <c r="BC388" s="171"/>
      <c r="BD388" s="171"/>
    </row>
    <row r="389" spans="8:56" x14ac:dyDescent="0.2">
      <c r="H389" s="182"/>
      <c r="I389" s="182"/>
      <c r="P389" s="171"/>
      <c r="Q389" s="171"/>
      <c r="R389" s="171"/>
      <c r="S389" s="171"/>
      <c r="T389" s="171"/>
      <c r="U389" s="171"/>
      <c r="V389" s="171"/>
      <c r="W389" s="171"/>
      <c r="X389" s="171"/>
      <c r="Y389" s="171"/>
      <c r="Z389" s="171"/>
      <c r="AA389" s="171"/>
      <c r="AB389" s="171"/>
      <c r="AC389" s="171"/>
      <c r="AD389" s="171"/>
      <c r="AE389" s="171"/>
      <c r="AF389" s="171"/>
      <c r="AG389" s="171"/>
      <c r="AH389" s="171"/>
      <c r="AI389" s="171"/>
      <c r="AJ389" s="171"/>
      <c r="AK389" s="171"/>
      <c r="AL389" s="171"/>
      <c r="AM389" s="171"/>
      <c r="AN389" s="171"/>
      <c r="AO389" s="171"/>
      <c r="AP389" s="171"/>
      <c r="AQ389" s="171"/>
      <c r="AR389" s="171"/>
      <c r="AS389" s="171"/>
      <c r="AT389" s="171"/>
      <c r="AU389" s="171"/>
      <c r="AV389" s="171"/>
      <c r="AW389" s="171"/>
      <c r="AX389" s="171"/>
      <c r="AY389" s="171"/>
      <c r="AZ389" s="171"/>
      <c r="BA389" s="171"/>
      <c r="BB389" s="171"/>
      <c r="BC389" s="171"/>
      <c r="BD389" s="171"/>
    </row>
    <row r="390" spans="8:56" x14ac:dyDescent="0.2">
      <c r="H390" s="182"/>
      <c r="I390" s="182"/>
      <c r="P390" s="171"/>
      <c r="Q390" s="171"/>
      <c r="R390" s="171"/>
      <c r="S390" s="171"/>
      <c r="T390" s="171"/>
      <c r="U390" s="171"/>
      <c r="V390" s="171"/>
      <c r="W390" s="171"/>
      <c r="X390" s="171"/>
      <c r="Y390" s="171"/>
      <c r="Z390" s="171"/>
      <c r="AA390" s="171"/>
      <c r="AB390" s="171"/>
      <c r="AC390" s="171"/>
      <c r="AD390" s="171"/>
      <c r="AE390" s="171"/>
      <c r="AF390" s="171"/>
      <c r="AG390" s="171"/>
      <c r="AH390" s="171"/>
      <c r="AI390" s="171"/>
      <c r="AJ390" s="171"/>
      <c r="AK390" s="171"/>
      <c r="AL390" s="171"/>
      <c r="AM390" s="171"/>
      <c r="AN390" s="171"/>
      <c r="AO390" s="171"/>
      <c r="AP390" s="171"/>
      <c r="AQ390" s="171"/>
      <c r="AR390" s="171"/>
      <c r="AS390" s="171"/>
      <c r="AT390" s="171"/>
      <c r="AU390" s="171"/>
      <c r="AV390" s="171"/>
      <c r="AW390" s="171"/>
      <c r="AX390" s="171"/>
      <c r="AY390" s="171"/>
      <c r="AZ390" s="171"/>
      <c r="BA390" s="171"/>
      <c r="BB390" s="171"/>
      <c r="BC390" s="171"/>
      <c r="BD390" s="171"/>
    </row>
    <row r="391" spans="8:56" x14ac:dyDescent="0.2">
      <c r="H391" s="182"/>
      <c r="I391" s="182"/>
      <c r="P391" s="171"/>
      <c r="Q391" s="171"/>
      <c r="R391" s="171"/>
      <c r="S391" s="171"/>
      <c r="T391" s="171"/>
      <c r="U391" s="171"/>
      <c r="V391" s="171"/>
      <c r="W391" s="171"/>
      <c r="X391" s="171"/>
      <c r="Y391" s="171"/>
      <c r="Z391" s="171"/>
      <c r="AA391" s="171"/>
      <c r="AB391" s="171"/>
      <c r="AC391" s="171"/>
      <c r="AD391" s="171"/>
      <c r="AE391" s="171"/>
      <c r="AF391" s="171"/>
      <c r="AG391" s="171"/>
      <c r="AH391" s="171"/>
      <c r="AI391" s="171"/>
      <c r="AJ391" s="171"/>
      <c r="AK391" s="171"/>
      <c r="AL391" s="171"/>
      <c r="AM391" s="171"/>
      <c r="AN391" s="171"/>
      <c r="AO391" s="171"/>
      <c r="AP391" s="171"/>
      <c r="AQ391" s="171"/>
      <c r="AR391" s="171"/>
      <c r="AS391" s="171"/>
      <c r="AT391" s="171"/>
      <c r="AU391" s="171"/>
      <c r="AV391" s="171"/>
      <c r="AW391" s="171"/>
      <c r="AX391" s="171"/>
      <c r="AY391" s="171"/>
      <c r="AZ391" s="171"/>
      <c r="BA391" s="171"/>
      <c r="BB391" s="171"/>
      <c r="BC391" s="171"/>
      <c r="BD391" s="171"/>
    </row>
    <row r="392" spans="8:56" x14ac:dyDescent="0.2">
      <c r="H392" s="182"/>
      <c r="I392" s="182"/>
      <c r="P392" s="171"/>
      <c r="Q392" s="171"/>
      <c r="R392" s="171"/>
      <c r="S392" s="171"/>
      <c r="T392" s="171"/>
      <c r="U392" s="171"/>
      <c r="V392" s="171"/>
      <c r="W392" s="171"/>
      <c r="X392" s="171"/>
      <c r="Y392" s="171"/>
      <c r="Z392" s="171"/>
      <c r="AA392" s="171"/>
      <c r="AB392" s="171"/>
      <c r="AC392" s="171"/>
      <c r="AD392" s="171"/>
      <c r="AE392" s="171"/>
      <c r="AF392" s="171"/>
      <c r="AG392" s="171"/>
      <c r="AH392" s="171"/>
      <c r="AI392" s="171"/>
      <c r="AJ392" s="171"/>
      <c r="AK392" s="171"/>
      <c r="AL392" s="171"/>
      <c r="AM392" s="171"/>
      <c r="AN392" s="171"/>
      <c r="AO392" s="171"/>
      <c r="AP392" s="171"/>
      <c r="AQ392" s="171"/>
      <c r="AR392" s="171"/>
      <c r="AS392" s="171"/>
      <c r="AT392" s="171"/>
      <c r="AU392" s="171"/>
      <c r="AV392" s="171"/>
      <c r="AW392" s="171"/>
      <c r="AX392" s="171"/>
      <c r="AY392" s="171"/>
      <c r="AZ392" s="171"/>
      <c r="BA392" s="171"/>
      <c r="BB392" s="171"/>
      <c r="BC392" s="171"/>
      <c r="BD392" s="171"/>
    </row>
    <row r="393" spans="8:56" x14ac:dyDescent="0.2">
      <c r="H393" s="182"/>
      <c r="I393" s="182"/>
      <c r="P393" s="171"/>
      <c r="Q393" s="171"/>
      <c r="R393" s="171"/>
      <c r="S393" s="171"/>
      <c r="T393" s="171"/>
      <c r="U393" s="171"/>
      <c r="V393" s="171"/>
      <c r="W393" s="171"/>
      <c r="X393" s="171"/>
      <c r="Y393" s="171"/>
      <c r="Z393" s="171"/>
      <c r="AA393" s="171"/>
      <c r="AB393" s="171"/>
      <c r="AC393" s="171"/>
      <c r="AD393" s="171"/>
      <c r="AE393" s="171"/>
      <c r="AF393" s="171"/>
      <c r="AG393" s="171"/>
      <c r="AH393" s="171"/>
      <c r="AI393" s="171"/>
      <c r="AJ393" s="171"/>
      <c r="AK393" s="171"/>
      <c r="AL393" s="171"/>
      <c r="AM393" s="171"/>
      <c r="AN393" s="171"/>
      <c r="AO393" s="171"/>
      <c r="AP393" s="171"/>
      <c r="AQ393" s="171"/>
      <c r="AR393" s="171"/>
      <c r="AS393" s="171"/>
      <c r="AT393" s="171"/>
      <c r="AU393" s="171"/>
      <c r="AV393" s="171"/>
      <c r="AW393" s="171"/>
      <c r="AX393" s="171"/>
      <c r="AY393" s="171"/>
      <c r="AZ393" s="171"/>
      <c r="BA393" s="171"/>
      <c r="BB393" s="171"/>
      <c r="BC393" s="171"/>
      <c r="BD393" s="171"/>
    </row>
    <row r="394" spans="8:56" x14ac:dyDescent="0.2">
      <c r="H394" s="182"/>
      <c r="I394" s="182"/>
      <c r="P394" s="171"/>
      <c r="Q394" s="171"/>
      <c r="R394" s="171"/>
      <c r="S394" s="171"/>
      <c r="T394" s="171"/>
      <c r="U394" s="171"/>
      <c r="V394" s="171"/>
      <c r="W394" s="171"/>
      <c r="X394" s="171"/>
      <c r="Y394" s="171"/>
      <c r="Z394" s="171"/>
      <c r="AA394" s="171"/>
      <c r="AB394" s="171"/>
      <c r="AC394" s="171"/>
      <c r="AD394" s="171"/>
      <c r="AE394" s="171"/>
      <c r="AF394" s="171"/>
      <c r="AG394" s="171"/>
      <c r="AH394" s="171"/>
      <c r="AI394" s="171"/>
      <c r="AJ394" s="171"/>
      <c r="AK394" s="171"/>
      <c r="AL394" s="171"/>
      <c r="AM394" s="171"/>
      <c r="AN394" s="171"/>
      <c r="AO394" s="171"/>
      <c r="AP394" s="171"/>
      <c r="AQ394" s="171"/>
      <c r="AR394" s="171"/>
      <c r="AS394" s="171"/>
      <c r="AT394" s="171"/>
      <c r="AU394" s="171"/>
      <c r="AV394" s="171"/>
      <c r="AW394" s="171"/>
      <c r="AX394" s="171"/>
      <c r="AY394" s="171"/>
      <c r="AZ394" s="171"/>
      <c r="BA394" s="171"/>
      <c r="BB394" s="171"/>
      <c r="BC394" s="171"/>
      <c r="BD394" s="171"/>
    </row>
    <row r="395" spans="8:56" x14ac:dyDescent="0.2">
      <c r="H395" s="182"/>
      <c r="I395" s="182"/>
      <c r="P395" s="171"/>
      <c r="Q395" s="171"/>
      <c r="R395" s="171"/>
      <c r="S395" s="171"/>
      <c r="T395" s="171"/>
      <c r="U395" s="171"/>
      <c r="V395" s="171"/>
      <c r="W395" s="171"/>
      <c r="X395" s="171"/>
      <c r="Y395" s="171"/>
      <c r="Z395" s="171"/>
      <c r="AA395" s="171"/>
      <c r="AB395" s="171"/>
      <c r="AC395" s="171"/>
      <c r="AD395" s="171"/>
      <c r="AE395" s="171"/>
      <c r="AF395" s="171"/>
      <c r="AG395" s="171"/>
      <c r="AH395" s="171"/>
      <c r="AI395" s="171"/>
      <c r="AJ395" s="171"/>
      <c r="AK395" s="171"/>
      <c r="AL395" s="171"/>
      <c r="AM395" s="171"/>
      <c r="AN395" s="171"/>
      <c r="AO395" s="171"/>
      <c r="AP395" s="171"/>
      <c r="AQ395" s="171"/>
      <c r="AR395" s="171"/>
      <c r="AS395" s="171"/>
      <c r="AT395" s="171"/>
      <c r="AU395" s="171"/>
      <c r="AV395" s="171"/>
      <c r="AW395" s="171"/>
      <c r="AX395" s="171"/>
      <c r="AY395" s="171"/>
      <c r="AZ395" s="171"/>
      <c r="BA395" s="171"/>
      <c r="BB395" s="171"/>
      <c r="BC395" s="171"/>
      <c r="BD395" s="171"/>
    </row>
    <row r="396" spans="8:56" x14ac:dyDescent="0.2">
      <c r="H396" s="182"/>
      <c r="I396" s="182"/>
      <c r="P396" s="171"/>
      <c r="Q396" s="171"/>
      <c r="R396" s="171"/>
      <c r="S396" s="171"/>
      <c r="T396" s="171"/>
      <c r="U396" s="171"/>
      <c r="V396" s="171"/>
      <c r="W396" s="171"/>
      <c r="X396" s="171"/>
      <c r="Y396" s="171"/>
      <c r="Z396" s="171"/>
      <c r="AA396" s="171"/>
      <c r="AB396" s="171"/>
      <c r="AC396" s="171"/>
      <c r="AD396" s="171"/>
      <c r="AE396" s="171"/>
      <c r="AF396" s="171"/>
      <c r="AG396" s="171"/>
      <c r="AH396" s="171"/>
      <c r="AI396" s="171"/>
      <c r="AJ396" s="171"/>
      <c r="AK396" s="171"/>
      <c r="AL396" s="171"/>
      <c r="AM396" s="171"/>
      <c r="AN396" s="171"/>
      <c r="AO396" s="171"/>
      <c r="AP396" s="171"/>
      <c r="AQ396" s="171"/>
      <c r="AR396" s="171"/>
      <c r="AS396" s="171"/>
      <c r="AT396" s="171"/>
      <c r="AU396" s="171"/>
      <c r="AV396" s="171"/>
      <c r="AW396" s="171"/>
      <c r="AX396" s="171"/>
      <c r="AY396" s="171"/>
      <c r="AZ396" s="171"/>
      <c r="BA396" s="171"/>
      <c r="BB396" s="171"/>
      <c r="BC396" s="171"/>
      <c r="BD396" s="171"/>
    </row>
    <row r="397" spans="8:56" x14ac:dyDescent="0.2">
      <c r="H397" s="182"/>
      <c r="I397" s="182"/>
      <c r="P397" s="171"/>
      <c r="Q397" s="171"/>
      <c r="R397" s="171"/>
      <c r="S397" s="171"/>
      <c r="T397" s="171"/>
      <c r="U397" s="171"/>
      <c r="V397" s="171"/>
      <c r="W397" s="171"/>
      <c r="X397" s="171"/>
      <c r="Y397" s="171"/>
      <c r="Z397" s="171"/>
      <c r="AA397" s="171"/>
      <c r="AB397" s="171"/>
      <c r="AC397" s="171"/>
      <c r="AD397" s="171"/>
      <c r="AE397" s="171"/>
      <c r="AF397" s="171"/>
      <c r="AG397" s="171"/>
      <c r="AH397" s="171"/>
      <c r="AI397" s="171"/>
      <c r="AJ397" s="171"/>
      <c r="AK397" s="171"/>
      <c r="AL397" s="171"/>
      <c r="AM397" s="171"/>
      <c r="AN397" s="171"/>
      <c r="AO397" s="171"/>
      <c r="AP397" s="171"/>
      <c r="AQ397" s="171"/>
      <c r="AR397" s="171"/>
      <c r="AS397" s="171"/>
      <c r="AT397" s="171"/>
      <c r="AU397" s="171"/>
      <c r="AV397" s="171"/>
      <c r="AW397" s="171"/>
      <c r="AX397" s="171"/>
      <c r="AY397" s="171"/>
      <c r="AZ397" s="171"/>
      <c r="BA397" s="171"/>
      <c r="BB397" s="171"/>
      <c r="BC397" s="171"/>
      <c r="BD397" s="171"/>
    </row>
    <row r="398" spans="8:56" x14ac:dyDescent="0.2">
      <c r="H398" s="182"/>
      <c r="I398" s="182"/>
      <c r="P398" s="171"/>
      <c r="Q398" s="171"/>
      <c r="R398" s="171"/>
      <c r="S398" s="171"/>
      <c r="T398" s="171"/>
      <c r="U398" s="171"/>
      <c r="V398" s="171"/>
      <c r="W398" s="171"/>
      <c r="X398" s="171"/>
      <c r="Y398" s="171"/>
      <c r="Z398" s="171"/>
      <c r="AA398" s="171"/>
      <c r="AB398" s="171"/>
      <c r="AC398" s="171"/>
      <c r="AD398" s="171"/>
      <c r="AE398" s="171"/>
      <c r="AF398" s="171"/>
      <c r="AG398" s="171"/>
      <c r="AH398" s="171"/>
      <c r="AI398" s="171"/>
      <c r="AJ398" s="171"/>
      <c r="AK398" s="171"/>
      <c r="AL398" s="171"/>
      <c r="AM398" s="171"/>
      <c r="AN398" s="171"/>
      <c r="AO398" s="171"/>
      <c r="AP398" s="171"/>
      <c r="AQ398" s="171"/>
      <c r="AR398" s="171"/>
      <c r="AS398" s="171"/>
      <c r="AT398" s="171"/>
      <c r="AU398" s="171"/>
      <c r="AV398" s="171"/>
      <c r="AW398" s="171"/>
      <c r="AX398" s="171"/>
      <c r="AY398" s="171"/>
      <c r="AZ398" s="171"/>
      <c r="BA398" s="171"/>
      <c r="BB398" s="171"/>
      <c r="BC398" s="171"/>
      <c r="BD398" s="171"/>
    </row>
    <row r="399" spans="8:56" x14ac:dyDescent="0.2">
      <c r="H399" s="182"/>
      <c r="I399" s="182"/>
      <c r="P399" s="171"/>
      <c r="Q399" s="171"/>
      <c r="R399" s="171"/>
      <c r="S399" s="171"/>
      <c r="T399" s="171"/>
      <c r="U399" s="171"/>
      <c r="V399" s="171"/>
      <c r="W399" s="171"/>
      <c r="X399" s="171"/>
      <c r="Y399" s="171"/>
      <c r="Z399" s="171"/>
      <c r="AA399" s="171"/>
      <c r="AB399" s="171"/>
      <c r="AC399" s="171"/>
      <c r="AD399" s="171"/>
      <c r="AE399" s="171"/>
      <c r="AF399" s="171"/>
      <c r="AG399" s="171"/>
      <c r="AH399" s="171"/>
      <c r="AI399" s="171"/>
      <c r="AJ399" s="171"/>
      <c r="AK399" s="171"/>
      <c r="AL399" s="171"/>
      <c r="AM399" s="171"/>
      <c r="AN399" s="171"/>
      <c r="AO399" s="171"/>
      <c r="AP399" s="171"/>
      <c r="AQ399" s="171"/>
      <c r="AR399" s="171"/>
      <c r="AS399" s="171"/>
      <c r="AT399" s="171"/>
      <c r="AU399" s="171"/>
      <c r="AV399" s="171"/>
      <c r="AW399" s="171"/>
      <c r="AX399" s="171"/>
      <c r="AY399" s="171"/>
      <c r="AZ399" s="171"/>
      <c r="BA399" s="171"/>
      <c r="BB399" s="171"/>
      <c r="BC399" s="171"/>
      <c r="BD399" s="171"/>
    </row>
    <row r="400" spans="8:56" x14ac:dyDescent="0.2">
      <c r="H400" s="182"/>
      <c r="I400" s="182"/>
      <c r="P400" s="171"/>
      <c r="Q400" s="171"/>
      <c r="R400" s="171"/>
      <c r="S400" s="171"/>
      <c r="T400" s="171"/>
      <c r="U400" s="171"/>
      <c r="V400" s="171"/>
      <c r="W400" s="171"/>
      <c r="X400" s="171"/>
      <c r="Y400" s="171"/>
      <c r="Z400" s="171"/>
      <c r="AA400" s="171"/>
      <c r="AB400" s="171"/>
      <c r="AC400" s="171"/>
      <c r="AD400" s="171"/>
      <c r="AE400" s="171"/>
      <c r="AF400" s="171"/>
      <c r="AG400" s="171"/>
      <c r="AH400" s="171"/>
      <c r="AI400" s="171"/>
      <c r="AJ400" s="171"/>
      <c r="AK400" s="171"/>
      <c r="AL400" s="171"/>
      <c r="AM400" s="171"/>
      <c r="AN400" s="171"/>
      <c r="AO400" s="171"/>
      <c r="AP400" s="171"/>
      <c r="AQ400" s="171"/>
      <c r="AR400" s="171"/>
      <c r="AS400" s="171"/>
      <c r="AT400" s="171"/>
      <c r="AU400" s="171"/>
      <c r="AV400" s="171"/>
      <c r="AW400" s="171"/>
      <c r="AX400" s="171"/>
      <c r="AY400" s="171"/>
      <c r="AZ400" s="171"/>
      <c r="BA400" s="171"/>
      <c r="BB400" s="171"/>
      <c r="BC400" s="171"/>
      <c r="BD400" s="171"/>
    </row>
    <row r="401" spans="8:56" x14ac:dyDescent="0.2">
      <c r="H401" s="182"/>
      <c r="I401" s="182"/>
      <c r="P401" s="171"/>
      <c r="Q401" s="171"/>
      <c r="R401" s="171"/>
      <c r="S401" s="171"/>
      <c r="T401" s="171"/>
      <c r="U401" s="171"/>
      <c r="V401" s="171"/>
      <c r="W401" s="171"/>
      <c r="X401" s="171"/>
      <c r="Y401" s="171"/>
      <c r="Z401" s="171"/>
      <c r="AA401" s="171"/>
      <c r="AB401" s="171"/>
      <c r="AC401" s="171"/>
      <c r="AD401" s="171"/>
      <c r="AE401" s="171"/>
      <c r="AF401" s="171"/>
      <c r="AG401" s="171"/>
      <c r="AH401" s="171"/>
      <c r="AI401" s="171"/>
      <c r="AJ401" s="171"/>
      <c r="AK401" s="171"/>
      <c r="AL401" s="171"/>
      <c r="AM401" s="171"/>
      <c r="AN401" s="171"/>
      <c r="AO401" s="171"/>
      <c r="AP401" s="171"/>
      <c r="AQ401" s="171"/>
      <c r="AR401" s="171"/>
      <c r="AS401" s="171"/>
      <c r="AT401" s="171"/>
      <c r="AU401" s="171"/>
      <c r="AV401" s="171"/>
      <c r="AW401" s="171"/>
      <c r="AX401" s="171"/>
      <c r="AY401" s="171"/>
      <c r="AZ401" s="171"/>
      <c r="BA401" s="171"/>
      <c r="BB401" s="171"/>
      <c r="BC401" s="171"/>
      <c r="BD401" s="171"/>
    </row>
    <row r="402" spans="8:56" x14ac:dyDescent="0.2">
      <c r="H402" s="182"/>
      <c r="I402" s="182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71"/>
      <c r="AC402" s="171"/>
      <c r="AD402" s="171"/>
      <c r="AE402" s="171"/>
      <c r="AF402" s="171"/>
      <c r="AG402" s="171"/>
      <c r="AH402" s="171"/>
      <c r="AI402" s="171"/>
      <c r="AJ402" s="171"/>
      <c r="AK402" s="171"/>
      <c r="AL402" s="171"/>
      <c r="AM402" s="171"/>
      <c r="AN402" s="171"/>
      <c r="AO402" s="171"/>
      <c r="AP402" s="171"/>
      <c r="AQ402" s="171"/>
      <c r="AR402" s="171"/>
      <c r="AS402" s="171"/>
      <c r="AT402" s="171"/>
      <c r="AU402" s="171"/>
      <c r="AV402" s="171"/>
      <c r="AW402" s="171"/>
      <c r="AX402" s="171"/>
      <c r="AY402" s="171"/>
      <c r="AZ402" s="171"/>
      <c r="BA402" s="171"/>
      <c r="BB402" s="171"/>
      <c r="BC402" s="171"/>
      <c r="BD402" s="171"/>
    </row>
    <row r="403" spans="8:56" x14ac:dyDescent="0.2">
      <c r="H403" s="182"/>
      <c r="I403" s="182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171"/>
      <c r="AC403" s="171"/>
      <c r="AD403" s="171"/>
      <c r="AE403" s="171"/>
      <c r="AF403" s="171"/>
      <c r="AG403" s="171"/>
      <c r="AH403" s="171"/>
      <c r="AI403" s="171"/>
      <c r="AJ403" s="171"/>
      <c r="AK403" s="171"/>
      <c r="AL403" s="171"/>
      <c r="AM403" s="171"/>
      <c r="AN403" s="171"/>
      <c r="AO403" s="171"/>
      <c r="AP403" s="171"/>
      <c r="AQ403" s="171"/>
      <c r="AR403" s="171"/>
      <c r="AS403" s="171"/>
      <c r="AT403" s="171"/>
      <c r="AU403" s="171"/>
      <c r="AV403" s="171"/>
      <c r="AW403" s="171"/>
      <c r="AX403" s="171"/>
      <c r="AY403" s="171"/>
      <c r="AZ403" s="171"/>
      <c r="BA403" s="171"/>
      <c r="BB403" s="171"/>
      <c r="BC403" s="171"/>
      <c r="BD403" s="171"/>
    </row>
    <row r="404" spans="8:56" x14ac:dyDescent="0.2">
      <c r="H404" s="182"/>
      <c r="I404" s="182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71"/>
      <c r="AB404" s="171"/>
      <c r="AC404" s="171"/>
      <c r="AD404" s="171"/>
      <c r="AE404" s="171"/>
      <c r="AF404" s="171"/>
      <c r="AG404" s="171"/>
      <c r="AH404" s="171"/>
      <c r="AI404" s="171"/>
      <c r="AJ404" s="171"/>
      <c r="AK404" s="171"/>
      <c r="AL404" s="171"/>
      <c r="AM404" s="171"/>
      <c r="AN404" s="171"/>
      <c r="AO404" s="171"/>
      <c r="AP404" s="171"/>
      <c r="AQ404" s="171"/>
      <c r="AR404" s="171"/>
      <c r="AS404" s="171"/>
      <c r="AT404" s="171"/>
      <c r="AU404" s="171"/>
      <c r="AV404" s="171"/>
      <c r="AW404" s="171"/>
      <c r="AX404" s="171"/>
      <c r="AY404" s="171"/>
      <c r="AZ404" s="171"/>
      <c r="BA404" s="171"/>
      <c r="BB404" s="171"/>
      <c r="BC404" s="171"/>
      <c r="BD404" s="171"/>
    </row>
    <row r="405" spans="8:56" x14ac:dyDescent="0.2">
      <c r="H405" s="182"/>
      <c r="I405" s="182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171"/>
      <c r="AC405" s="171"/>
      <c r="AD405" s="171"/>
      <c r="AE405" s="171"/>
      <c r="AF405" s="171"/>
      <c r="AG405" s="171"/>
      <c r="AH405" s="171"/>
      <c r="AI405" s="171"/>
      <c r="AJ405" s="171"/>
      <c r="AK405" s="171"/>
      <c r="AL405" s="171"/>
      <c r="AM405" s="171"/>
      <c r="AN405" s="171"/>
      <c r="AO405" s="171"/>
      <c r="AP405" s="171"/>
      <c r="AQ405" s="171"/>
      <c r="AR405" s="171"/>
      <c r="AS405" s="171"/>
      <c r="AT405" s="171"/>
      <c r="AU405" s="171"/>
      <c r="AV405" s="171"/>
      <c r="AW405" s="171"/>
      <c r="AX405" s="171"/>
      <c r="AY405" s="171"/>
      <c r="AZ405" s="171"/>
      <c r="BA405" s="171"/>
      <c r="BB405" s="171"/>
      <c r="BC405" s="171"/>
      <c r="BD405" s="171"/>
    </row>
    <row r="406" spans="8:56" x14ac:dyDescent="0.2">
      <c r="H406" s="182"/>
      <c r="I406" s="182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  <c r="AA406" s="171"/>
      <c r="AB406" s="171"/>
      <c r="AC406" s="171"/>
      <c r="AD406" s="171"/>
      <c r="AE406" s="171"/>
      <c r="AF406" s="171"/>
      <c r="AG406" s="171"/>
      <c r="AH406" s="171"/>
      <c r="AI406" s="171"/>
      <c r="AJ406" s="171"/>
      <c r="AK406" s="171"/>
      <c r="AL406" s="171"/>
      <c r="AM406" s="171"/>
      <c r="AN406" s="171"/>
      <c r="AO406" s="171"/>
      <c r="AP406" s="171"/>
      <c r="AQ406" s="171"/>
      <c r="AR406" s="171"/>
      <c r="AS406" s="171"/>
      <c r="AT406" s="171"/>
      <c r="AU406" s="171"/>
      <c r="AV406" s="171"/>
      <c r="AW406" s="171"/>
      <c r="AX406" s="171"/>
      <c r="AY406" s="171"/>
      <c r="AZ406" s="171"/>
      <c r="BA406" s="171"/>
      <c r="BB406" s="171"/>
      <c r="BC406" s="171"/>
      <c r="BD406" s="171"/>
    </row>
    <row r="407" spans="8:56" x14ac:dyDescent="0.2">
      <c r="H407" s="182"/>
      <c r="I407" s="182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71"/>
      <c r="AB407" s="171"/>
      <c r="AC407" s="171"/>
      <c r="AD407" s="171"/>
      <c r="AE407" s="171"/>
      <c r="AF407" s="171"/>
      <c r="AG407" s="171"/>
      <c r="AH407" s="171"/>
      <c r="AI407" s="171"/>
      <c r="AJ407" s="171"/>
      <c r="AK407" s="171"/>
      <c r="AL407" s="171"/>
      <c r="AM407" s="171"/>
      <c r="AN407" s="171"/>
      <c r="AO407" s="171"/>
      <c r="AP407" s="171"/>
      <c r="AQ407" s="171"/>
      <c r="AR407" s="171"/>
      <c r="AS407" s="171"/>
      <c r="AT407" s="171"/>
      <c r="AU407" s="171"/>
      <c r="AV407" s="171"/>
      <c r="AW407" s="171"/>
      <c r="AX407" s="171"/>
      <c r="AY407" s="171"/>
      <c r="AZ407" s="171"/>
      <c r="BA407" s="171"/>
      <c r="BB407" s="171"/>
      <c r="BC407" s="171"/>
      <c r="BD407" s="171"/>
    </row>
    <row r="408" spans="8:56" x14ac:dyDescent="0.2">
      <c r="H408" s="182"/>
      <c r="I408" s="182"/>
      <c r="P408" s="171"/>
      <c r="Q408" s="171"/>
      <c r="R408" s="171"/>
      <c r="S408" s="171"/>
      <c r="T408" s="171"/>
      <c r="U408" s="171"/>
      <c r="V408" s="171"/>
      <c r="W408" s="171"/>
      <c r="X408" s="171"/>
      <c r="Y408" s="171"/>
      <c r="Z408" s="171"/>
      <c r="AA408" s="171"/>
      <c r="AB408" s="171"/>
      <c r="AC408" s="171"/>
      <c r="AD408" s="171"/>
      <c r="AE408" s="171"/>
      <c r="AF408" s="171"/>
      <c r="AG408" s="171"/>
      <c r="AH408" s="171"/>
      <c r="AI408" s="171"/>
      <c r="AJ408" s="171"/>
      <c r="AK408" s="171"/>
      <c r="AL408" s="171"/>
      <c r="AM408" s="171"/>
      <c r="AN408" s="171"/>
      <c r="AO408" s="171"/>
      <c r="AP408" s="171"/>
      <c r="AQ408" s="171"/>
      <c r="AR408" s="171"/>
      <c r="AS408" s="171"/>
      <c r="AT408" s="171"/>
      <c r="AU408" s="171"/>
      <c r="AV408" s="171"/>
      <c r="AW408" s="171"/>
      <c r="AX408" s="171"/>
      <c r="AY408" s="171"/>
      <c r="AZ408" s="171"/>
      <c r="BA408" s="171"/>
      <c r="BB408" s="171"/>
      <c r="BC408" s="171"/>
      <c r="BD408" s="171"/>
    </row>
    <row r="409" spans="8:56" x14ac:dyDescent="0.2">
      <c r="H409" s="182"/>
      <c r="I409" s="182"/>
      <c r="P409" s="171"/>
      <c r="Q409" s="171"/>
      <c r="R409" s="171"/>
      <c r="S409" s="171"/>
      <c r="T409" s="171"/>
      <c r="U409" s="171"/>
      <c r="V409" s="171"/>
      <c r="W409" s="171"/>
      <c r="X409" s="171"/>
      <c r="Y409" s="171"/>
      <c r="Z409" s="171"/>
      <c r="AA409" s="171"/>
      <c r="AB409" s="171"/>
      <c r="AC409" s="171"/>
      <c r="AD409" s="171"/>
      <c r="AE409" s="171"/>
      <c r="AF409" s="171"/>
      <c r="AG409" s="171"/>
      <c r="AH409" s="171"/>
      <c r="AI409" s="171"/>
      <c r="AJ409" s="171"/>
      <c r="AK409" s="171"/>
      <c r="AL409" s="171"/>
      <c r="AM409" s="171"/>
      <c r="AN409" s="171"/>
      <c r="AO409" s="171"/>
      <c r="AP409" s="171"/>
      <c r="AQ409" s="171"/>
      <c r="AR409" s="171"/>
      <c r="AS409" s="171"/>
      <c r="AT409" s="171"/>
      <c r="AU409" s="171"/>
      <c r="AV409" s="171"/>
      <c r="AW409" s="171"/>
      <c r="AX409" s="171"/>
      <c r="AY409" s="171"/>
      <c r="AZ409" s="171"/>
      <c r="BA409" s="171"/>
      <c r="BB409" s="171"/>
      <c r="BC409" s="171"/>
      <c r="BD409" s="171"/>
    </row>
    <row r="410" spans="8:56" x14ac:dyDescent="0.2">
      <c r="H410" s="182"/>
      <c r="I410" s="182"/>
      <c r="P410" s="171"/>
      <c r="Q410" s="171"/>
      <c r="R410" s="171"/>
      <c r="S410" s="171"/>
      <c r="T410" s="171"/>
      <c r="U410" s="171"/>
      <c r="V410" s="171"/>
      <c r="W410" s="171"/>
      <c r="X410" s="171"/>
      <c r="Y410" s="171"/>
      <c r="Z410" s="171"/>
      <c r="AA410" s="171"/>
      <c r="AB410" s="171"/>
      <c r="AC410" s="171"/>
      <c r="AD410" s="171"/>
      <c r="AE410" s="171"/>
      <c r="AF410" s="171"/>
      <c r="AG410" s="171"/>
      <c r="AH410" s="171"/>
      <c r="AI410" s="171"/>
      <c r="AJ410" s="171"/>
      <c r="AK410" s="171"/>
      <c r="AL410" s="171"/>
      <c r="AM410" s="171"/>
      <c r="AN410" s="171"/>
      <c r="AO410" s="171"/>
      <c r="AP410" s="171"/>
      <c r="AQ410" s="171"/>
      <c r="AR410" s="171"/>
      <c r="AS410" s="171"/>
      <c r="AT410" s="171"/>
      <c r="AU410" s="171"/>
      <c r="AV410" s="171"/>
      <c r="AW410" s="171"/>
      <c r="AX410" s="171"/>
      <c r="AY410" s="171"/>
      <c r="AZ410" s="171"/>
      <c r="BA410" s="171"/>
      <c r="BB410" s="171"/>
      <c r="BC410" s="171"/>
      <c r="BD410" s="171"/>
    </row>
    <row r="411" spans="8:56" x14ac:dyDescent="0.2">
      <c r="H411" s="182"/>
      <c r="I411" s="182"/>
      <c r="P411" s="171"/>
      <c r="Q411" s="171"/>
      <c r="R411" s="171"/>
      <c r="S411" s="171"/>
      <c r="T411" s="171"/>
      <c r="U411" s="171"/>
      <c r="V411" s="171"/>
      <c r="W411" s="171"/>
      <c r="X411" s="171"/>
      <c r="Y411" s="171"/>
      <c r="Z411" s="171"/>
      <c r="AA411" s="171"/>
      <c r="AB411" s="171"/>
      <c r="AC411" s="171"/>
      <c r="AD411" s="171"/>
      <c r="AE411" s="171"/>
      <c r="AF411" s="171"/>
      <c r="AG411" s="171"/>
      <c r="AH411" s="171"/>
      <c r="AI411" s="171"/>
      <c r="AJ411" s="171"/>
      <c r="AK411" s="171"/>
      <c r="AL411" s="171"/>
      <c r="AM411" s="171"/>
      <c r="AN411" s="171"/>
      <c r="AO411" s="171"/>
      <c r="AP411" s="171"/>
      <c r="AQ411" s="171"/>
      <c r="AR411" s="171"/>
      <c r="AS411" s="171"/>
      <c r="AT411" s="171"/>
      <c r="AU411" s="171"/>
      <c r="AV411" s="171"/>
      <c r="AW411" s="171"/>
      <c r="AX411" s="171"/>
      <c r="AY411" s="171"/>
      <c r="AZ411" s="171"/>
      <c r="BA411" s="171"/>
      <c r="BB411" s="171"/>
      <c r="BC411" s="171"/>
      <c r="BD411" s="171"/>
    </row>
    <row r="412" spans="8:56" x14ac:dyDescent="0.2">
      <c r="H412" s="182"/>
      <c r="I412" s="182"/>
      <c r="P412" s="171"/>
      <c r="Q412" s="171"/>
      <c r="R412" s="171"/>
      <c r="S412" s="171"/>
      <c r="T412" s="171"/>
      <c r="U412" s="171"/>
      <c r="V412" s="171"/>
      <c r="W412" s="171"/>
      <c r="X412" s="171"/>
      <c r="Y412" s="171"/>
      <c r="Z412" s="171"/>
      <c r="AA412" s="171"/>
      <c r="AB412" s="171"/>
      <c r="AC412" s="171"/>
      <c r="AD412" s="171"/>
      <c r="AE412" s="171"/>
      <c r="AF412" s="171"/>
      <c r="AG412" s="171"/>
      <c r="AH412" s="171"/>
      <c r="AI412" s="171"/>
      <c r="AJ412" s="171"/>
      <c r="AK412" s="171"/>
      <c r="AL412" s="171"/>
      <c r="AM412" s="171"/>
      <c r="AN412" s="171"/>
      <c r="AO412" s="171"/>
      <c r="AP412" s="171"/>
      <c r="AQ412" s="171"/>
      <c r="AR412" s="171"/>
      <c r="AS412" s="171"/>
      <c r="AT412" s="171"/>
      <c r="AU412" s="171"/>
      <c r="AV412" s="171"/>
      <c r="AW412" s="171"/>
      <c r="AX412" s="171"/>
      <c r="AY412" s="171"/>
      <c r="AZ412" s="171"/>
      <c r="BA412" s="171"/>
      <c r="BB412" s="171"/>
      <c r="BC412" s="171"/>
      <c r="BD412" s="171"/>
    </row>
    <row r="413" spans="8:56" x14ac:dyDescent="0.2">
      <c r="H413" s="182"/>
      <c r="I413" s="182"/>
      <c r="P413" s="171"/>
      <c r="Q413" s="171"/>
      <c r="R413" s="171"/>
      <c r="S413" s="171"/>
      <c r="T413" s="171"/>
      <c r="U413" s="171"/>
      <c r="V413" s="171"/>
      <c r="W413" s="171"/>
      <c r="X413" s="171"/>
      <c r="Y413" s="171"/>
      <c r="Z413" s="171"/>
      <c r="AA413" s="171"/>
      <c r="AB413" s="171"/>
      <c r="AC413" s="171"/>
      <c r="AD413" s="171"/>
      <c r="AE413" s="171"/>
      <c r="AF413" s="171"/>
      <c r="AG413" s="171"/>
      <c r="AH413" s="171"/>
      <c r="AI413" s="171"/>
      <c r="AJ413" s="171"/>
      <c r="AK413" s="171"/>
      <c r="AL413" s="171"/>
      <c r="AM413" s="171"/>
      <c r="AN413" s="171"/>
      <c r="AO413" s="171"/>
      <c r="AP413" s="171"/>
      <c r="AQ413" s="171"/>
      <c r="AR413" s="171"/>
      <c r="AS413" s="171"/>
      <c r="AT413" s="171"/>
      <c r="AU413" s="171"/>
      <c r="AV413" s="171"/>
      <c r="AW413" s="171"/>
      <c r="AX413" s="171"/>
      <c r="AY413" s="171"/>
      <c r="AZ413" s="171"/>
      <c r="BA413" s="171"/>
      <c r="BB413" s="171"/>
      <c r="BC413" s="171"/>
      <c r="BD413" s="171"/>
    </row>
    <row r="414" spans="8:56" x14ac:dyDescent="0.2">
      <c r="H414" s="182"/>
      <c r="I414" s="182"/>
      <c r="P414" s="171"/>
      <c r="Q414" s="171"/>
      <c r="R414" s="171"/>
      <c r="S414" s="171"/>
      <c r="T414" s="171"/>
      <c r="U414" s="171"/>
      <c r="V414" s="171"/>
      <c r="W414" s="171"/>
      <c r="X414" s="171"/>
      <c r="Y414" s="171"/>
      <c r="Z414" s="171"/>
      <c r="AA414" s="171"/>
      <c r="AB414" s="171"/>
      <c r="AC414" s="171"/>
      <c r="AD414" s="171"/>
      <c r="AE414" s="171"/>
      <c r="AF414" s="171"/>
      <c r="AG414" s="171"/>
      <c r="AH414" s="171"/>
      <c r="AI414" s="171"/>
      <c r="AJ414" s="171"/>
      <c r="AK414" s="171"/>
      <c r="AL414" s="171"/>
      <c r="AM414" s="171"/>
      <c r="AN414" s="171"/>
      <c r="AO414" s="171"/>
      <c r="AP414" s="171"/>
      <c r="AQ414" s="171"/>
      <c r="AR414" s="171"/>
      <c r="AS414" s="171"/>
      <c r="AT414" s="171"/>
      <c r="AU414" s="171"/>
      <c r="AV414" s="171"/>
      <c r="AW414" s="171"/>
      <c r="AX414" s="171"/>
      <c r="AY414" s="171"/>
      <c r="AZ414" s="171"/>
      <c r="BA414" s="171"/>
      <c r="BB414" s="171"/>
      <c r="BC414" s="171"/>
      <c r="BD414" s="171"/>
    </row>
    <row r="415" spans="8:56" x14ac:dyDescent="0.2">
      <c r="H415" s="182"/>
      <c r="I415" s="182"/>
      <c r="P415" s="171"/>
      <c r="Q415" s="171"/>
      <c r="R415" s="171"/>
      <c r="S415" s="171"/>
      <c r="T415" s="171"/>
      <c r="U415" s="171"/>
      <c r="V415" s="171"/>
      <c r="W415" s="171"/>
      <c r="X415" s="171"/>
      <c r="Y415" s="171"/>
      <c r="Z415" s="171"/>
      <c r="AA415" s="171"/>
      <c r="AB415" s="171"/>
      <c r="AC415" s="171"/>
      <c r="AD415" s="171"/>
      <c r="AE415" s="171"/>
      <c r="AF415" s="171"/>
      <c r="AG415" s="171"/>
      <c r="AH415" s="171"/>
      <c r="AI415" s="171"/>
      <c r="AJ415" s="171"/>
      <c r="AK415" s="171"/>
      <c r="AL415" s="171"/>
      <c r="AM415" s="171"/>
      <c r="AN415" s="171"/>
      <c r="AO415" s="171"/>
      <c r="AP415" s="171"/>
      <c r="AQ415" s="171"/>
      <c r="AR415" s="171"/>
      <c r="AS415" s="171"/>
      <c r="AT415" s="171"/>
      <c r="AU415" s="171"/>
      <c r="AV415" s="171"/>
      <c r="AW415" s="171"/>
      <c r="AX415" s="171"/>
      <c r="AY415" s="171"/>
      <c r="AZ415" s="171"/>
      <c r="BA415" s="171"/>
      <c r="BB415" s="171"/>
      <c r="BC415" s="171"/>
      <c r="BD415" s="171"/>
    </row>
    <row r="416" spans="8:56" x14ac:dyDescent="0.2">
      <c r="H416" s="182"/>
      <c r="I416" s="182"/>
      <c r="P416" s="171"/>
      <c r="Q416" s="171"/>
      <c r="R416" s="171"/>
      <c r="S416" s="171"/>
      <c r="T416" s="171"/>
      <c r="U416" s="171"/>
      <c r="V416" s="171"/>
      <c r="W416" s="171"/>
      <c r="X416" s="171"/>
      <c r="Y416" s="171"/>
      <c r="Z416" s="171"/>
      <c r="AA416" s="171"/>
      <c r="AB416" s="171"/>
      <c r="AC416" s="171"/>
      <c r="AD416" s="171"/>
      <c r="AE416" s="171"/>
      <c r="AF416" s="171"/>
      <c r="AG416" s="171"/>
      <c r="AH416" s="171"/>
      <c r="AI416" s="171"/>
      <c r="AJ416" s="171"/>
      <c r="AK416" s="171"/>
      <c r="AL416" s="171"/>
      <c r="AM416" s="171"/>
      <c r="AN416" s="171"/>
      <c r="AO416" s="171"/>
      <c r="AP416" s="171"/>
      <c r="AQ416" s="171"/>
      <c r="AR416" s="171"/>
      <c r="AS416" s="171"/>
      <c r="AT416" s="171"/>
      <c r="AU416" s="171"/>
      <c r="AV416" s="171"/>
      <c r="AW416" s="171"/>
      <c r="AX416" s="171"/>
      <c r="AY416" s="171"/>
      <c r="AZ416" s="171"/>
      <c r="BA416" s="171"/>
      <c r="BB416" s="171"/>
      <c r="BC416" s="171"/>
      <c r="BD416" s="171"/>
    </row>
    <row r="417" spans="8:56" x14ac:dyDescent="0.2">
      <c r="H417" s="182"/>
      <c r="I417" s="182"/>
      <c r="P417" s="171"/>
      <c r="Q417" s="171"/>
      <c r="R417" s="171"/>
      <c r="S417" s="171"/>
      <c r="T417" s="171"/>
      <c r="U417" s="171"/>
      <c r="V417" s="171"/>
      <c r="W417" s="171"/>
      <c r="X417" s="171"/>
      <c r="Y417" s="171"/>
      <c r="Z417" s="171"/>
      <c r="AA417" s="171"/>
      <c r="AB417" s="171"/>
      <c r="AC417" s="171"/>
      <c r="AD417" s="171"/>
      <c r="AE417" s="171"/>
      <c r="AF417" s="171"/>
      <c r="AG417" s="171"/>
      <c r="AH417" s="171"/>
      <c r="AI417" s="171"/>
      <c r="AJ417" s="171"/>
      <c r="AK417" s="171"/>
      <c r="AL417" s="171"/>
      <c r="AM417" s="171"/>
      <c r="AN417" s="171"/>
      <c r="AO417" s="171"/>
      <c r="AP417" s="171"/>
      <c r="AQ417" s="171"/>
      <c r="AR417" s="171"/>
      <c r="AS417" s="171"/>
      <c r="AT417" s="171"/>
      <c r="AU417" s="171"/>
      <c r="AV417" s="171"/>
      <c r="AW417" s="171"/>
      <c r="AX417" s="171"/>
      <c r="AY417" s="171"/>
      <c r="AZ417" s="171"/>
      <c r="BA417" s="171"/>
      <c r="BB417" s="171"/>
      <c r="BC417" s="171"/>
      <c r="BD417" s="171"/>
    </row>
    <row r="418" spans="8:56" x14ac:dyDescent="0.2">
      <c r="H418" s="182"/>
      <c r="I418" s="182"/>
      <c r="P418" s="171"/>
      <c r="Q418" s="171"/>
      <c r="R418" s="171"/>
      <c r="S418" s="171"/>
      <c r="T418" s="171"/>
      <c r="U418" s="171"/>
      <c r="V418" s="171"/>
      <c r="W418" s="171"/>
      <c r="X418" s="171"/>
      <c r="Y418" s="171"/>
      <c r="Z418" s="171"/>
      <c r="AA418" s="171"/>
      <c r="AB418" s="171"/>
      <c r="AC418" s="171"/>
      <c r="AD418" s="171"/>
      <c r="AE418" s="171"/>
      <c r="AF418" s="171"/>
      <c r="AG418" s="171"/>
      <c r="AH418" s="171"/>
      <c r="AI418" s="171"/>
      <c r="AJ418" s="171"/>
      <c r="AK418" s="171"/>
      <c r="AL418" s="171"/>
      <c r="AM418" s="171"/>
      <c r="AN418" s="171"/>
      <c r="AO418" s="171"/>
      <c r="AP418" s="171"/>
      <c r="AQ418" s="171"/>
      <c r="AR418" s="171"/>
      <c r="AS418" s="171"/>
      <c r="AT418" s="171"/>
      <c r="AU418" s="171"/>
      <c r="AV418" s="171"/>
      <c r="AW418" s="171"/>
      <c r="AX418" s="171"/>
      <c r="AY418" s="171"/>
      <c r="AZ418" s="171"/>
      <c r="BA418" s="171"/>
      <c r="BB418" s="171"/>
      <c r="BC418" s="171"/>
      <c r="BD418" s="171"/>
    </row>
    <row r="419" spans="8:56" x14ac:dyDescent="0.2">
      <c r="H419" s="182"/>
      <c r="I419" s="182"/>
      <c r="P419" s="171"/>
      <c r="Q419" s="171"/>
      <c r="R419" s="171"/>
      <c r="S419" s="171"/>
      <c r="T419" s="171"/>
      <c r="U419" s="171"/>
      <c r="V419" s="171"/>
      <c r="W419" s="171"/>
      <c r="X419" s="171"/>
      <c r="Y419" s="171"/>
      <c r="Z419" s="171"/>
      <c r="AA419" s="171"/>
      <c r="AB419" s="171"/>
      <c r="AC419" s="171"/>
      <c r="AD419" s="171"/>
      <c r="AE419" s="171"/>
      <c r="AF419" s="171"/>
      <c r="AG419" s="171"/>
      <c r="AH419" s="171"/>
      <c r="AI419" s="171"/>
      <c r="AJ419" s="171"/>
      <c r="AK419" s="171"/>
      <c r="AL419" s="171"/>
      <c r="AM419" s="171"/>
      <c r="AN419" s="171"/>
      <c r="AO419" s="171"/>
      <c r="AP419" s="171"/>
      <c r="AQ419" s="171"/>
      <c r="AR419" s="171"/>
      <c r="AS419" s="171"/>
      <c r="AT419" s="171"/>
      <c r="AU419" s="171"/>
      <c r="AV419" s="171"/>
      <c r="AW419" s="171"/>
      <c r="AX419" s="171"/>
      <c r="AY419" s="171"/>
      <c r="AZ419" s="171"/>
      <c r="BA419" s="171"/>
      <c r="BB419" s="171"/>
      <c r="BC419" s="171"/>
      <c r="BD419" s="171"/>
    </row>
    <row r="420" spans="8:56" x14ac:dyDescent="0.2">
      <c r="H420" s="182"/>
      <c r="I420" s="182"/>
      <c r="P420" s="171"/>
      <c r="Q420" s="171"/>
      <c r="R420" s="171"/>
      <c r="S420" s="171"/>
      <c r="T420" s="171"/>
      <c r="U420" s="171"/>
      <c r="V420" s="171"/>
      <c r="W420" s="171"/>
      <c r="X420" s="171"/>
      <c r="Y420" s="171"/>
      <c r="Z420" s="171"/>
      <c r="AA420" s="171"/>
      <c r="AB420" s="171"/>
      <c r="AC420" s="171"/>
      <c r="AD420" s="171"/>
      <c r="AE420" s="171"/>
      <c r="AF420" s="171"/>
      <c r="AG420" s="171"/>
      <c r="AH420" s="171"/>
      <c r="AI420" s="171"/>
      <c r="AJ420" s="171"/>
      <c r="AK420" s="171"/>
      <c r="AL420" s="171"/>
      <c r="AM420" s="171"/>
      <c r="AN420" s="171"/>
      <c r="AO420" s="171"/>
      <c r="AP420" s="171"/>
      <c r="AQ420" s="171"/>
      <c r="AR420" s="171"/>
      <c r="AS420" s="171"/>
      <c r="AT420" s="171"/>
      <c r="AU420" s="171"/>
      <c r="AV420" s="171"/>
      <c r="AW420" s="171"/>
      <c r="AX420" s="171"/>
      <c r="AY420" s="171"/>
      <c r="AZ420" s="171"/>
      <c r="BA420" s="171"/>
      <c r="BB420" s="171"/>
      <c r="BC420" s="171"/>
      <c r="BD420" s="171"/>
    </row>
    <row r="421" spans="8:56" x14ac:dyDescent="0.2">
      <c r="H421" s="182"/>
      <c r="I421" s="182"/>
      <c r="P421" s="171"/>
      <c r="Q421" s="171"/>
      <c r="R421" s="171"/>
      <c r="S421" s="171"/>
      <c r="T421" s="171"/>
      <c r="U421" s="171"/>
      <c r="V421" s="171"/>
      <c r="W421" s="171"/>
      <c r="X421" s="171"/>
      <c r="Y421" s="171"/>
      <c r="Z421" s="171"/>
      <c r="AA421" s="171"/>
      <c r="AB421" s="171"/>
      <c r="AC421" s="171"/>
      <c r="AD421" s="171"/>
      <c r="AE421" s="171"/>
      <c r="AF421" s="171"/>
      <c r="AG421" s="171"/>
      <c r="AH421" s="171"/>
      <c r="AI421" s="171"/>
      <c r="AJ421" s="171"/>
      <c r="AK421" s="171"/>
      <c r="AL421" s="171"/>
      <c r="AM421" s="171"/>
      <c r="AN421" s="171"/>
      <c r="AO421" s="171"/>
      <c r="AP421" s="171"/>
      <c r="AQ421" s="171"/>
      <c r="AR421" s="171"/>
      <c r="AS421" s="171"/>
      <c r="AT421" s="171"/>
      <c r="AU421" s="171"/>
      <c r="AV421" s="171"/>
      <c r="AW421" s="171"/>
      <c r="AX421" s="171"/>
      <c r="AY421" s="171"/>
      <c r="AZ421" s="171"/>
      <c r="BA421" s="171"/>
      <c r="BB421" s="171"/>
      <c r="BC421" s="171"/>
      <c r="BD421" s="171"/>
    </row>
    <row r="422" spans="8:56" x14ac:dyDescent="0.2">
      <c r="H422" s="182"/>
      <c r="I422" s="182"/>
      <c r="P422" s="171"/>
      <c r="Q422" s="171"/>
      <c r="R422" s="171"/>
      <c r="S422" s="171"/>
      <c r="T422" s="171"/>
      <c r="U422" s="171"/>
      <c r="V422" s="171"/>
      <c r="W422" s="171"/>
      <c r="X422" s="171"/>
      <c r="Y422" s="171"/>
      <c r="Z422" s="171"/>
      <c r="AA422" s="171"/>
      <c r="AB422" s="171"/>
      <c r="AC422" s="171"/>
      <c r="AD422" s="171"/>
      <c r="AE422" s="171"/>
      <c r="AF422" s="171"/>
      <c r="AG422" s="171"/>
      <c r="AH422" s="171"/>
      <c r="AI422" s="171"/>
      <c r="AJ422" s="171"/>
      <c r="AK422" s="171"/>
      <c r="AL422" s="171"/>
      <c r="AM422" s="171"/>
      <c r="AN422" s="171"/>
      <c r="AO422" s="171"/>
      <c r="AP422" s="171"/>
      <c r="AQ422" s="171"/>
      <c r="AR422" s="171"/>
      <c r="AS422" s="171"/>
      <c r="AT422" s="171"/>
      <c r="AU422" s="171"/>
      <c r="AV422" s="171"/>
      <c r="AW422" s="171"/>
      <c r="AX422" s="171"/>
      <c r="AY422" s="171"/>
      <c r="AZ422" s="171"/>
      <c r="BA422" s="171"/>
      <c r="BB422" s="171"/>
      <c r="BC422" s="171"/>
      <c r="BD422" s="171"/>
    </row>
    <row r="423" spans="8:56" x14ac:dyDescent="0.2">
      <c r="H423" s="182"/>
      <c r="I423" s="182"/>
      <c r="P423" s="171"/>
      <c r="Q423" s="171"/>
      <c r="R423" s="171"/>
      <c r="S423" s="171"/>
      <c r="T423" s="171"/>
      <c r="U423" s="171"/>
      <c r="V423" s="171"/>
      <c r="W423" s="171"/>
      <c r="X423" s="171"/>
      <c r="Y423" s="171"/>
      <c r="Z423" s="171"/>
      <c r="AA423" s="171"/>
      <c r="AB423" s="171"/>
      <c r="AC423" s="171"/>
      <c r="AD423" s="171"/>
      <c r="AE423" s="171"/>
      <c r="AF423" s="171"/>
      <c r="AG423" s="171"/>
      <c r="AH423" s="171"/>
      <c r="AI423" s="171"/>
      <c r="AJ423" s="171"/>
      <c r="AK423" s="171"/>
      <c r="AL423" s="171"/>
      <c r="AM423" s="171"/>
      <c r="AN423" s="171"/>
      <c r="AO423" s="171"/>
      <c r="AP423" s="171"/>
      <c r="AQ423" s="171"/>
      <c r="AR423" s="171"/>
      <c r="AS423" s="171"/>
      <c r="AT423" s="171"/>
      <c r="AU423" s="171"/>
      <c r="AV423" s="171"/>
      <c r="AW423" s="171"/>
      <c r="AX423" s="171"/>
      <c r="AY423" s="171"/>
      <c r="AZ423" s="171"/>
      <c r="BA423" s="171"/>
      <c r="BB423" s="171"/>
      <c r="BC423" s="171"/>
      <c r="BD423" s="171"/>
    </row>
    <row r="424" spans="8:56" x14ac:dyDescent="0.2">
      <c r="H424" s="182"/>
      <c r="I424" s="182"/>
      <c r="P424" s="171"/>
      <c r="Q424" s="171"/>
      <c r="R424" s="171"/>
      <c r="S424" s="171"/>
      <c r="T424" s="171"/>
      <c r="U424" s="171"/>
      <c r="V424" s="171"/>
      <c r="W424" s="171"/>
      <c r="X424" s="171"/>
      <c r="Y424" s="171"/>
      <c r="Z424" s="171"/>
      <c r="AA424" s="171"/>
      <c r="AB424" s="171"/>
      <c r="AC424" s="171"/>
      <c r="AD424" s="171"/>
      <c r="AE424" s="171"/>
      <c r="AF424" s="171"/>
      <c r="AG424" s="171"/>
      <c r="AH424" s="171"/>
      <c r="AI424" s="171"/>
      <c r="AJ424" s="171"/>
      <c r="AK424" s="171"/>
      <c r="AL424" s="171"/>
      <c r="AM424" s="171"/>
      <c r="AN424" s="171"/>
      <c r="AO424" s="171"/>
      <c r="AP424" s="171"/>
      <c r="AQ424" s="171"/>
      <c r="AR424" s="171"/>
      <c r="AS424" s="171"/>
      <c r="AT424" s="171"/>
      <c r="AU424" s="171"/>
      <c r="AV424" s="171"/>
      <c r="AW424" s="171"/>
      <c r="AX424" s="171"/>
      <c r="AY424" s="171"/>
      <c r="AZ424" s="171"/>
      <c r="BA424" s="171"/>
      <c r="BB424" s="171"/>
      <c r="BC424" s="171"/>
      <c r="BD424" s="171"/>
    </row>
    <row r="425" spans="8:56" x14ac:dyDescent="0.2">
      <c r="H425" s="182"/>
      <c r="I425" s="182"/>
      <c r="P425" s="171"/>
      <c r="Q425" s="171"/>
      <c r="R425" s="171"/>
      <c r="S425" s="171"/>
      <c r="T425" s="171"/>
      <c r="U425" s="171"/>
      <c r="V425" s="171"/>
      <c r="W425" s="171"/>
      <c r="X425" s="171"/>
      <c r="Y425" s="171"/>
      <c r="Z425" s="171"/>
      <c r="AA425" s="171"/>
      <c r="AB425" s="171"/>
      <c r="AC425" s="171"/>
      <c r="AD425" s="171"/>
      <c r="AE425" s="171"/>
      <c r="AF425" s="171"/>
      <c r="AG425" s="171"/>
      <c r="AH425" s="171"/>
      <c r="AI425" s="171"/>
      <c r="AJ425" s="171"/>
      <c r="AK425" s="171"/>
      <c r="AL425" s="171"/>
      <c r="AM425" s="171"/>
      <c r="AN425" s="171"/>
      <c r="AO425" s="171"/>
      <c r="AP425" s="171"/>
      <c r="AQ425" s="171"/>
      <c r="AR425" s="171"/>
      <c r="AS425" s="171"/>
      <c r="AT425" s="171"/>
      <c r="AU425" s="171"/>
      <c r="AV425" s="171"/>
      <c r="AW425" s="171"/>
      <c r="AX425" s="171"/>
      <c r="AY425" s="171"/>
      <c r="AZ425" s="171"/>
      <c r="BA425" s="171"/>
      <c r="BB425" s="171"/>
      <c r="BC425" s="171"/>
      <c r="BD425" s="171"/>
    </row>
    <row r="426" spans="8:56" x14ac:dyDescent="0.2">
      <c r="H426" s="182"/>
      <c r="I426" s="182"/>
      <c r="P426" s="171"/>
      <c r="Q426" s="171"/>
      <c r="R426" s="171"/>
      <c r="S426" s="171"/>
      <c r="T426" s="171"/>
      <c r="U426" s="171"/>
      <c r="V426" s="171"/>
      <c r="W426" s="171"/>
      <c r="X426" s="171"/>
      <c r="Y426" s="171"/>
      <c r="Z426" s="171"/>
      <c r="AA426" s="171"/>
      <c r="AB426" s="171"/>
      <c r="AC426" s="171"/>
      <c r="AD426" s="171"/>
      <c r="AE426" s="171"/>
      <c r="AF426" s="171"/>
      <c r="AG426" s="171"/>
      <c r="AH426" s="171"/>
      <c r="AI426" s="171"/>
      <c r="AJ426" s="171"/>
      <c r="AK426" s="171"/>
      <c r="AL426" s="171"/>
      <c r="AM426" s="171"/>
      <c r="AN426" s="171"/>
      <c r="AO426" s="171"/>
      <c r="AP426" s="171"/>
      <c r="AQ426" s="171"/>
      <c r="AR426" s="171"/>
      <c r="AS426" s="171"/>
      <c r="AT426" s="171"/>
      <c r="AU426" s="171"/>
      <c r="AV426" s="171"/>
      <c r="AW426" s="171"/>
      <c r="AX426" s="171"/>
      <c r="AY426" s="171"/>
      <c r="AZ426" s="171"/>
      <c r="BA426" s="171"/>
      <c r="BB426" s="171"/>
      <c r="BC426" s="171"/>
      <c r="BD426" s="171"/>
    </row>
    <row r="427" spans="8:56" x14ac:dyDescent="0.2">
      <c r="H427" s="182"/>
      <c r="I427" s="182"/>
      <c r="P427" s="171"/>
      <c r="Q427" s="171"/>
      <c r="R427" s="171"/>
      <c r="S427" s="171"/>
      <c r="T427" s="171"/>
      <c r="U427" s="171"/>
      <c r="V427" s="171"/>
      <c r="W427" s="171"/>
      <c r="X427" s="171"/>
      <c r="Y427" s="171"/>
      <c r="Z427" s="171"/>
      <c r="AA427" s="171"/>
      <c r="AB427" s="171"/>
      <c r="AC427" s="171"/>
      <c r="AD427" s="171"/>
      <c r="AE427" s="171"/>
      <c r="AF427" s="171"/>
      <c r="AG427" s="171"/>
      <c r="AH427" s="171"/>
      <c r="AI427" s="171"/>
      <c r="AJ427" s="171"/>
      <c r="AK427" s="171"/>
      <c r="AL427" s="171"/>
      <c r="AM427" s="171"/>
      <c r="AN427" s="171"/>
      <c r="AO427" s="171"/>
      <c r="AP427" s="171"/>
      <c r="AQ427" s="171"/>
      <c r="AR427" s="171"/>
      <c r="AS427" s="171"/>
      <c r="AT427" s="171"/>
      <c r="AU427" s="171"/>
      <c r="AV427" s="171"/>
      <c r="AW427" s="171"/>
      <c r="AX427" s="171"/>
      <c r="AY427" s="171"/>
      <c r="AZ427" s="171"/>
      <c r="BA427" s="171"/>
      <c r="BB427" s="171"/>
      <c r="BC427" s="171"/>
      <c r="BD427" s="171"/>
    </row>
    <row r="428" spans="8:56" x14ac:dyDescent="0.2">
      <c r="H428" s="182"/>
      <c r="I428" s="182"/>
      <c r="P428" s="171"/>
      <c r="Q428" s="171"/>
      <c r="R428" s="171"/>
      <c r="S428" s="171"/>
      <c r="T428" s="171"/>
      <c r="U428" s="171"/>
      <c r="V428" s="171"/>
      <c r="W428" s="171"/>
      <c r="X428" s="171"/>
      <c r="Y428" s="171"/>
      <c r="Z428" s="171"/>
      <c r="AA428" s="171"/>
      <c r="AB428" s="171"/>
      <c r="AC428" s="171"/>
      <c r="AD428" s="171"/>
      <c r="AE428" s="171"/>
      <c r="AF428" s="171"/>
      <c r="AG428" s="171"/>
      <c r="AH428" s="171"/>
      <c r="AI428" s="171"/>
      <c r="AJ428" s="171"/>
      <c r="AK428" s="171"/>
      <c r="AL428" s="171"/>
      <c r="AM428" s="171"/>
      <c r="AN428" s="171"/>
      <c r="AO428" s="171"/>
      <c r="AP428" s="171"/>
      <c r="AQ428" s="171"/>
      <c r="AR428" s="171"/>
      <c r="AS428" s="171"/>
      <c r="AT428" s="171"/>
      <c r="AU428" s="171"/>
      <c r="AV428" s="171"/>
      <c r="AW428" s="171"/>
      <c r="AX428" s="171"/>
      <c r="AY428" s="171"/>
      <c r="AZ428" s="171"/>
      <c r="BA428" s="171"/>
      <c r="BB428" s="171"/>
      <c r="BC428" s="171"/>
      <c r="BD428" s="171"/>
    </row>
    <row r="429" spans="8:56" x14ac:dyDescent="0.2">
      <c r="H429" s="182"/>
      <c r="I429" s="182"/>
      <c r="P429" s="171"/>
      <c r="Q429" s="171"/>
      <c r="R429" s="171"/>
      <c r="S429" s="171"/>
      <c r="T429" s="171"/>
      <c r="U429" s="171"/>
      <c r="V429" s="171"/>
      <c r="W429" s="171"/>
      <c r="X429" s="171"/>
      <c r="Y429" s="171"/>
      <c r="Z429" s="171"/>
      <c r="AA429" s="171"/>
      <c r="AB429" s="171"/>
      <c r="AC429" s="171"/>
      <c r="AD429" s="171"/>
      <c r="AE429" s="171"/>
      <c r="AF429" s="171"/>
      <c r="AG429" s="171"/>
      <c r="AH429" s="171"/>
      <c r="AI429" s="171"/>
      <c r="AJ429" s="171"/>
      <c r="AK429" s="171"/>
      <c r="AL429" s="171"/>
      <c r="AM429" s="171"/>
      <c r="AN429" s="171"/>
      <c r="AO429" s="171"/>
      <c r="AP429" s="171"/>
      <c r="AQ429" s="171"/>
      <c r="AR429" s="171"/>
      <c r="AS429" s="171"/>
      <c r="AT429" s="171"/>
      <c r="AU429" s="171"/>
      <c r="AV429" s="171"/>
      <c r="AW429" s="171"/>
      <c r="AX429" s="171"/>
      <c r="AY429" s="171"/>
      <c r="AZ429" s="171"/>
      <c r="BA429" s="171"/>
      <c r="BB429" s="171"/>
      <c r="BC429" s="171"/>
      <c r="BD429" s="171"/>
    </row>
    <row r="430" spans="8:56" x14ac:dyDescent="0.2">
      <c r="H430" s="182"/>
      <c r="I430" s="182"/>
      <c r="P430" s="171"/>
      <c r="Q430" s="171"/>
      <c r="R430" s="171"/>
      <c r="S430" s="171"/>
      <c r="T430" s="171"/>
      <c r="U430" s="171"/>
      <c r="V430" s="171"/>
      <c r="W430" s="171"/>
      <c r="X430" s="171"/>
      <c r="Y430" s="171"/>
      <c r="Z430" s="171"/>
      <c r="AA430" s="171"/>
      <c r="AB430" s="171"/>
      <c r="AC430" s="171"/>
      <c r="AD430" s="171"/>
      <c r="AE430" s="171"/>
      <c r="AF430" s="171"/>
      <c r="AG430" s="171"/>
      <c r="AH430" s="171"/>
      <c r="AI430" s="171"/>
      <c r="AJ430" s="171"/>
      <c r="AK430" s="171"/>
      <c r="AL430" s="171"/>
      <c r="AM430" s="171"/>
      <c r="AN430" s="171"/>
      <c r="AO430" s="171"/>
      <c r="AP430" s="171"/>
      <c r="AQ430" s="171"/>
      <c r="AR430" s="171"/>
      <c r="AS430" s="171"/>
      <c r="AT430" s="171"/>
      <c r="AU430" s="171"/>
      <c r="AV430" s="171"/>
      <c r="AW430" s="171"/>
      <c r="AX430" s="171"/>
      <c r="AY430" s="171"/>
      <c r="AZ430" s="171"/>
      <c r="BA430" s="171"/>
      <c r="BB430" s="171"/>
      <c r="BC430" s="171"/>
      <c r="BD430" s="171"/>
    </row>
    <row r="431" spans="8:56" x14ac:dyDescent="0.2">
      <c r="H431" s="182"/>
      <c r="I431" s="182"/>
      <c r="P431" s="171"/>
      <c r="Q431" s="171"/>
      <c r="R431" s="171"/>
      <c r="S431" s="171"/>
      <c r="T431" s="171"/>
      <c r="U431" s="171"/>
      <c r="V431" s="171"/>
      <c r="W431" s="171"/>
      <c r="X431" s="171"/>
      <c r="Y431" s="171"/>
      <c r="Z431" s="171"/>
      <c r="AA431" s="171"/>
      <c r="AB431" s="171"/>
      <c r="AC431" s="171"/>
      <c r="AD431" s="171"/>
      <c r="AE431" s="171"/>
      <c r="AF431" s="171"/>
      <c r="AG431" s="171"/>
      <c r="AH431" s="171"/>
      <c r="AI431" s="171"/>
      <c r="AJ431" s="171"/>
      <c r="AK431" s="171"/>
      <c r="AL431" s="171"/>
      <c r="AM431" s="171"/>
      <c r="AN431" s="171"/>
      <c r="AO431" s="171"/>
      <c r="AP431" s="171"/>
      <c r="AQ431" s="171"/>
      <c r="AR431" s="171"/>
      <c r="AS431" s="171"/>
      <c r="AT431" s="171"/>
      <c r="AU431" s="171"/>
      <c r="AV431" s="171"/>
      <c r="AW431" s="171"/>
      <c r="AX431" s="171"/>
      <c r="AY431" s="171"/>
      <c r="AZ431" s="171"/>
      <c r="BA431" s="171"/>
      <c r="BB431" s="171"/>
      <c r="BC431" s="171"/>
      <c r="BD431" s="171"/>
    </row>
    <row r="432" spans="8:56" x14ac:dyDescent="0.2">
      <c r="H432" s="182"/>
      <c r="I432" s="182"/>
      <c r="P432" s="171"/>
      <c r="Q432" s="171"/>
      <c r="R432" s="171"/>
      <c r="S432" s="171"/>
      <c r="T432" s="171"/>
      <c r="U432" s="171"/>
      <c r="V432" s="171"/>
      <c r="W432" s="171"/>
      <c r="X432" s="171"/>
      <c r="Y432" s="171"/>
      <c r="Z432" s="171"/>
      <c r="AA432" s="171"/>
      <c r="AB432" s="171"/>
      <c r="AC432" s="171"/>
      <c r="AD432" s="171"/>
      <c r="AE432" s="171"/>
      <c r="AF432" s="171"/>
      <c r="AG432" s="171"/>
      <c r="AH432" s="171"/>
      <c r="AI432" s="171"/>
      <c r="AJ432" s="171"/>
      <c r="AK432" s="171"/>
      <c r="AL432" s="171"/>
      <c r="AM432" s="171"/>
      <c r="AN432" s="171"/>
      <c r="AO432" s="171"/>
      <c r="AP432" s="171"/>
      <c r="AQ432" s="171"/>
      <c r="AR432" s="171"/>
      <c r="AS432" s="171"/>
      <c r="AT432" s="171"/>
      <c r="AU432" s="171"/>
      <c r="AV432" s="171"/>
      <c r="AW432" s="171"/>
      <c r="AX432" s="171"/>
      <c r="AY432" s="171"/>
      <c r="AZ432" s="171"/>
      <c r="BA432" s="171"/>
      <c r="BB432" s="171"/>
      <c r="BC432" s="171"/>
      <c r="BD432" s="171"/>
    </row>
    <row r="433" spans="8:56" x14ac:dyDescent="0.2">
      <c r="H433" s="182"/>
      <c r="I433" s="182"/>
      <c r="P433" s="171"/>
      <c r="Q433" s="171"/>
      <c r="R433" s="171"/>
      <c r="S433" s="171"/>
      <c r="T433" s="171"/>
      <c r="U433" s="171"/>
      <c r="V433" s="171"/>
      <c r="W433" s="171"/>
      <c r="X433" s="171"/>
      <c r="Y433" s="171"/>
      <c r="Z433" s="171"/>
      <c r="AA433" s="171"/>
      <c r="AB433" s="171"/>
      <c r="AC433" s="171"/>
      <c r="AD433" s="171"/>
      <c r="AE433" s="171"/>
      <c r="AF433" s="171"/>
      <c r="AG433" s="171"/>
      <c r="AH433" s="171"/>
      <c r="AI433" s="171"/>
      <c r="AJ433" s="171"/>
      <c r="AK433" s="171"/>
      <c r="AL433" s="171"/>
      <c r="AM433" s="171"/>
      <c r="AN433" s="171"/>
      <c r="AO433" s="171"/>
      <c r="AP433" s="171"/>
      <c r="AQ433" s="171"/>
      <c r="AR433" s="171"/>
      <c r="AS433" s="171"/>
      <c r="AT433" s="171"/>
      <c r="AU433" s="171"/>
      <c r="AV433" s="171"/>
      <c r="AW433" s="171"/>
      <c r="AX433" s="171"/>
      <c r="AY433" s="171"/>
      <c r="AZ433" s="171"/>
      <c r="BA433" s="171"/>
      <c r="BB433" s="171"/>
      <c r="BC433" s="171"/>
      <c r="BD433" s="171"/>
    </row>
    <row r="434" spans="8:56" x14ac:dyDescent="0.2">
      <c r="H434" s="182"/>
      <c r="I434" s="182"/>
      <c r="P434" s="171"/>
      <c r="Q434" s="171"/>
      <c r="R434" s="171"/>
      <c r="S434" s="171"/>
      <c r="T434" s="171"/>
      <c r="U434" s="171"/>
      <c r="V434" s="171"/>
      <c r="W434" s="171"/>
      <c r="X434" s="171"/>
      <c r="Y434" s="171"/>
      <c r="Z434" s="171"/>
      <c r="AA434" s="171"/>
      <c r="AB434" s="171"/>
      <c r="AC434" s="171"/>
      <c r="AD434" s="171"/>
      <c r="AE434" s="171"/>
      <c r="AF434" s="171"/>
      <c r="AG434" s="171"/>
      <c r="AH434" s="171"/>
      <c r="AI434" s="171"/>
      <c r="AJ434" s="171"/>
      <c r="AK434" s="171"/>
      <c r="AL434" s="171"/>
      <c r="AM434" s="171"/>
      <c r="AN434" s="171"/>
      <c r="AO434" s="171"/>
      <c r="AP434" s="171"/>
      <c r="AQ434" s="171"/>
      <c r="AR434" s="171"/>
      <c r="AS434" s="171"/>
      <c r="AT434" s="171"/>
      <c r="AU434" s="171"/>
      <c r="AV434" s="171"/>
      <c r="AW434" s="171"/>
      <c r="AX434" s="171"/>
      <c r="AY434" s="171"/>
      <c r="AZ434" s="171"/>
      <c r="BA434" s="171"/>
      <c r="BB434" s="171"/>
      <c r="BC434" s="171"/>
      <c r="BD434" s="171"/>
    </row>
    <row r="435" spans="8:56" x14ac:dyDescent="0.2">
      <c r="H435" s="182"/>
      <c r="I435" s="182"/>
      <c r="P435" s="171"/>
      <c r="Q435" s="171"/>
      <c r="R435" s="171"/>
      <c r="S435" s="171"/>
      <c r="T435" s="171"/>
      <c r="U435" s="171"/>
      <c r="V435" s="171"/>
      <c r="W435" s="171"/>
      <c r="X435" s="171"/>
      <c r="Y435" s="171"/>
      <c r="Z435" s="171"/>
      <c r="AA435" s="171"/>
      <c r="AB435" s="171"/>
      <c r="AC435" s="171"/>
      <c r="AD435" s="171"/>
      <c r="AE435" s="171"/>
      <c r="AF435" s="171"/>
      <c r="AG435" s="171"/>
      <c r="AH435" s="171"/>
      <c r="AI435" s="171"/>
      <c r="AJ435" s="171"/>
      <c r="AK435" s="171"/>
      <c r="AL435" s="171"/>
      <c r="AM435" s="171"/>
      <c r="AN435" s="171"/>
      <c r="AO435" s="171"/>
      <c r="AP435" s="171"/>
      <c r="AQ435" s="171"/>
      <c r="AR435" s="171"/>
      <c r="AS435" s="171"/>
      <c r="AT435" s="171"/>
      <c r="AU435" s="171"/>
      <c r="AV435" s="171"/>
      <c r="AW435" s="171"/>
      <c r="AX435" s="171"/>
      <c r="AY435" s="171"/>
      <c r="AZ435" s="171"/>
      <c r="BA435" s="171"/>
      <c r="BB435" s="171"/>
      <c r="BC435" s="171"/>
      <c r="BD435" s="171"/>
    </row>
    <row r="436" spans="8:56" x14ac:dyDescent="0.2">
      <c r="H436" s="182"/>
      <c r="I436" s="182"/>
      <c r="P436" s="171"/>
      <c r="Q436" s="171"/>
      <c r="R436" s="171"/>
      <c r="S436" s="171"/>
      <c r="T436" s="171"/>
      <c r="U436" s="171"/>
      <c r="V436" s="171"/>
      <c r="W436" s="171"/>
      <c r="X436" s="171"/>
      <c r="Y436" s="171"/>
      <c r="Z436" s="171"/>
      <c r="AA436" s="171"/>
      <c r="AB436" s="171"/>
      <c r="AC436" s="171"/>
      <c r="AD436" s="171"/>
      <c r="AE436" s="171"/>
      <c r="AF436" s="171"/>
      <c r="AG436" s="171"/>
      <c r="AH436" s="171"/>
      <c r="AI436" s="171"/>
      <c r="AJ436" s="171"/>
      <c r="AK436" s="171"/>
      <c r="AL436" s="171"/>
      <c r="AM436" s="171"/>
      <c r="AN436" s="171"/>
      <c r="AO436" s="171"/>
      <c r="AP436" s="171"/>
      <c r="AQ436" s="171"/>
      <c r="AR436" s="171"/>
      <c r="AS436" s="171"/>
      <c r="AT436" s="171"/>
      <c r="AU436" s="171"/>
      <c r="AV436" s="171"/>
      <c r="AW436" s="171"/>
      <c r="AX436" s="171"/>
      <c r="AY436" s="171"/>
      <c r="AZ436" s="171"/>
      <c r="BA436" s="171"/>
      <c r="BB436" s="171"/>
      <c r="BC436" s="171"/>
      <c r="BD436" s="171"/>
    </row>
    <row r="437" spans="8:56" x14ac:dyDescent="0.2">
      <c r="H437" s="182"/>
      <c r="I437" s="182"/>
      <c r="P437" s="171"/>
      <c r="Q437" s="171"/>
      <c r="R437" s="171"/>
      <c r="S437" s="171"/>
      <c r="T437" s="171"/>
      <c r="U437" s="171"/>
      <c r="V437" s="171"/>
      <c r="W437" s="171"/>
      <c r="X437" s="171"/>
      <c r="Y437" s="171"/>
      <c r="Z437" s="171"/>
      <c r="AA437" s="171"/>
      <c r="AB437" s="171"/>
      <c r="AC437" s="171"/>
      <c r="AD437" s="171"/>
      <c r="AE437" s="171"/>
      <c r="AF437" s="171"/>
      <c r="AG437" s="171"/>
      <c r="AH437" s="171"/>
      <c r="AI437" s="171"/>
      <c r="AJ437" s="171"/>
      <c r="AK437" s="171"/>
      <c r="AL437" s="171"/>
      <c r="AM437" s="171"/>
      <c r="AN437" s="171"/>
      <c r="AO437" s="171"/>
      <c r="AP437" s="171"/>
      <c r="AQ437" s="171"/>
      <c r="AR437" s="171"/>
      <c r="AS437" s="171"/>
      <c r="AT437" s="171"/>
      <c r="AU437" s="171"/>
      <c r="AV437" s="171"/>
      <c r="AW437" s="171"/>
      <c r="AX437" s="171"/>
      <c r="AY437" s="171"/>
      <c r="AZ437" s="171"/>
      <c r="BA437" s="171"/>
      <c r="BB437" s="171"/>
      <c r="BC437" s="171"/>
      <c r="BD437" s="171"/>
    </row>
    <row r="438" spans="8:56" x14ac:dyDescent="0.2">
      <c r="H438" s="182"/>
      <c r="I438" s="182"/>
      <c r="P438" s="171"/>
      <c r="Q438" s="171"/>
      <c r="R438" s="171"/>
      <c r="S438" s="171"/>
      <c r="T438" s="171"/>
      <c r="U438" s="171"/>
      <c r="V438" s="171"/>
      <c r="W438" s="171"/>
      <c r="X438" s="171"/>
      <c r="Y438" s="171"/>
      <c r="Z438" s="171"/>
      <c r="AA438" s="171"/>
      <c r="AB438" s="171"/>
      <c r="AC438" s="171"/>
      <c r="AD438" s="171"/>
      <c r="AE438" s="171"/>
      <c r="AF438" s="171"/>
      <c r="AG438" s="171"/>
      <c r="AH438" s="171"/>
      <c r="AI438" s="171"/>
      <c r="AJ438" s="171"/>
      <c r="AK438" s="171"/>
      <c r="AL438" s="171"/>
      <c r="AM438" s="171"/>
      <c r="AN438" s="171"/>
      <c r="AO438" s="171"/>
      <c r="AP438" s="171"/>
      <c r="AQ438" s="171"/>
      <c r="AR438" s="171"/>
      <c r="AS438" s="171"/>
      <c r="AT438" s="171"/>
      <c r="AU438" s="171"/>
      <c r="AV438" s="171"/>
      <c r="AW438" s="171"/>
      <c r="AX438" s="171"/>
      <c r="AY438" s="171"/>
      <c r="AZ438" s="171"/>
      <c r="BA438" s="171"/>
      <c r="BB438" s="171"/>
      <c r="BC438" s="171"/>
      <c r="BD438" s="171"/>
    </row>
    <row r="439" spans="8:56" x14ac:dyDescent="0.2">
      <c r="H439" s="182"/>
      <c r="I439" s="182"/>
      <c r="P439" s="171"/>
      <c r="Q439" s="171"/>
      <c r="R439" s="171"/>
      <c r="S439" s="171"/>
      <c r="T439" s="171"/>
      <c r="U439" s="171"/>
      <c r="V439" s="171"/>
      <c r="W439" s="171"/>
      <c r="X439" s="171"/>
      <c r="Y439" s="171"/>
      <c r="Z439" s="171"/>
      <c r="AA439" s="171"/>
      <c r="AB439" s="171"/>
      <c r="AC439" s="171"/>
      <c r="AD439" s="171"/>
      <c r="AE439" s="171"/>
      <c r="AF439" s="171"/>
      <c r="AG439" s="171"/>
      <c r="AH439" s="171"/>
      <c r="AI439" s="171"/>
      <c r="AJ439" s="171"/>
      <c r="AK439" s="171"/>
      <c r="AL439" s="171"/>
      <c r="AM439" s="171"/>
      <c r="AN439" s="171"/>
      <c r="AO439" s="171"/>
      <c r="AP439" s="171"/>
      <c r="AQ439" s="171"/>
      <c r="AR439" s="171"/>
      <c r="AS439" s="171"/>
      <c r="AT439" s="171"/>
      <c r="AU439" s="171"/>
      <c r="AV439" s="171"/>
      <c r="AW439" s="171"/>
      <c r="AX439" s="171"/>
      <c r="AY439" s="171"/>
      <c r="AZ439" s="171"/>
      <c r="BA439" s="171"/>
      <c r="BB439" s="171"/>
      <c r="BC439" s="171"/>
      <c r="BD439" s="171"/>
    </row>
    <row r="440" spans="8:56" x14ac:dyDescent="0.2">
      <c r="H440" s="182"/>
      <c r="I440" s="182"/>
      <c r="P440" s="171"/>
      <c r="Q440" s="171"/>
      <c r="R440" s="171"/>
      <c r="S440" s="171"/>
      <c r="T440" s="171"/>
      <c r="U440" s="171"/>
      <c r="V440" s="171"/>
      <c r="W440" s="171"/>
      <c r="X440" s="171"/>
      <c r="Y440" s="171"/>
      <c r="Z440" s="171"/>
      <c r="AA440" s="171"/>
      <c r="AB440" s="171"/>
      <c r="AC440" s="171"/>
      <c r="AD440" s="171"/>
      <c r="AE440" s="171"/>
      <c r="AF440" s="171"/>
      <c r="AG440" s="171"/>
      <c r="AH440" s="171"/>
      <c r="AI440" s="171"/>
      <c r="AJ440" s="171"/>
      <c r="AK440" s="171"/>
      <c r="AL440" s="171"/>
      <c r="AM440" s="171"/>
      <c r="AN440" s="171"/>
      <c r="AO440" s="171"/>
      <c r="AP440" s="171"/>
      <c r="AQ440" s="171"/>
      <c r="AR440" s="171"/>
      <c r="AS440" s="171"/>
      <c r="AT440" s="171"/>
      <c r="AU440" s="171"/>
      <c r="AV440" s="171"/>
      <c r="AW440" s="171"/>
      <c r="AX440" s="171"/>
      <c r="AY440" s="171"/>
      <c r="AZ440" s="171"/>
      <c r="BA440" s="171"/>
      <c r="BB440" s="171"/>
      <c r="BC440" s="171"/>
      <c r="BD440" s="171"/>
    </row>
    <row r="441" spans="8:56" x14ac:dyDescent="0.2">
      <c r="H441" s="182"/>
      <c r="I441" s="182"/>
      <c r="P441" s="171"/>
      <c r="Q441" s="171"/>
      <c r="R441" s="171"/>
      <c r="S441" s="171"/>
      <c r="T441" s="171"/>
      <c r="U441" s="171"/>
      <c r="V441" s="171"/>
      <c r="W441" s="171"/>
      <c r="X441" s="171"/>
      <c r="Y441" s="171"/>
      <c r="Z441" s="171"/>
      <c r="AA441" s="171"/>
      <c r="AB441" s="171"/>
      <c r="AC441" s="171"/>
      <c r="AD441" s="171"/>
      <c r="AE441" s="171"/>
      <c r="AF441" s="171"/>
      <c r="AG441" s="171"/>
      <c r="AH441" s="171"/>
      <c r="AI441" s="171"/>
      <c r="AJ441" s="171"/>
      <c r="AK441" s="171"/>
      <c r="AL441" s="171"/>
      <c r="AM441" s="171"/>
      <c r="AN441" s="171"/>
      <c r="AO441" s="171"/>
      <c r="AP441" s="171"/>
      <c r="AQ441" s="171"/>
      <c r="AR441" s="171"/>
      <c r="AS441" s="171"/>
      <c r="AT441" s="171"/>
      <c r="AU441" s="171"/>
      <c r="AV441" s="171"/>
      <c r="AW441" s="171"/>
      <c r="AX441" s="171"/>
      <c r="AY441" s="171"/>
      <c r="AZ441" s="171"/>
      <c r="BA441" s="171"/>
      <c r="BB441" s="171"/>
      <c r="BC441" s="171"/>
      <c r="BD441" s="171"/>
    </row>
    <row r="442" spans="8:56" x14ac:dyDescent="0.2">
      <c r="H442" s="182"/>
      <c r="I442" s="182"/>
      <c r="P442" s="171"/>
      <c r="Q442" s="171"/>
      <c r="R442" s="171"/>
      <c r="S442" s="171"/>
      <c r="T442" s="171"/>
      <c r="U442" s="171"/>
      <c r="V442" s="171"/>
      <c r="W442" s="171"/>
      <c r="X442" s="171"/>
      <c r="Y442" s="171"/>
      <c r="Z442" s="171"/>
      <c r="AA442" s="171"/>
      <c r="AB442" s="171"/>
      <c r="AC442" s="171"/>
      <c r="AD442" s="171"/>
      <c r="AE442" s="171"/>
      <c r="AF442" s="171"/>
      <c r="AG442" s="171"/>
      <c r="AH442" s="171"/>
      <c r="AI442" s="171"/>
      <c r="AJ442" s="171"/>
      <c r="AK442" s="171"/>
      <c r="AL442" s="171"/>
      <c r="AM442" s="171"/>
      <c r="AN442" s="171"/>
      <c r="AO442" s="171"/>
      <c r="AP442" s="171"/>
      <c r="AQ442" s="171"/>
      <c r="AR442" s="171"/>
      <c r="AS442" s="171"/>
      <c r="AT442" s="171"/>
      <c r="AU442" s="171"/>
      <c r="AV442" s="171"/>
      <c r="AW442" s="171"/>
      <c r="AX442" s="171"/>
      <c r="AY442" s="171"/>
      <c r="AZ442" s="171"/>
      <c r="BA442" s="171"/>
      <c r="BB442" s="171"/>
      <c r="BC442" s="171"/>
      <c r="BD442" s="171"/>
    </row>
    <row r="443" spans="8:56" x14ac:dyDescent="0.2">
      <c r="H443" s="182"/>
      <c r="I443" s="182"/>
      <c r="P443" s="171"/>
      <c r="Q443" s="171"/>
      <c r="R443" s="171"/>
      <c r="S443" s="171"/>
      <c r="T443" s="171"/>
      <c r="U443" s="171"/>
      <c r="V443" s="171"/>
      <c r="W443" s="171"/>
      <c r="X443" s="171"/>
      <c r="Y443" s="171"/>
      <c r="Z443" s="171"/>
      <c r="AA443" s="171"/>
      <c r="AB443" s="171"/>
      <c r="AC443" s="171"/>
      <c r="AD443" s="171"/>
      <c r="AE443" s="171"/>
      <c r="AF443" s="171"/>
      <c r="AG443" s="171"/>
      <c r="AH443" s="171"/>
      <c r="AI443" s="171"/>
      <c r="AJ443" s="171"/>
      <c r="AK443" s="171"/>
      <c r="AL443" s="171"/>
      <c r="AM443" s="171"/>
      <c r="AN443" s="171"/>
      <c r="AO443" s="171"/>
      <c r="AP443" s="171"/>
      <c r="AQ443" s="171"/>
      <c r="AR443" s="171"/>
      <c r="AS443" s="171"/>
      <c r="AT443" s="171"/>
      <c r="AU443" s="171"/>
      <c r="AV443" s="171"/>
      <c r="AW443" s="171"/>
      <c r="AX443" s="171"/>
      <c r="AY443" s="171"/>
      <c r="AZ443" s="171"/>
      <c r="BA443" s="171"/>
      <c r="BB443" s="171"/>
      <c r="BC443" s="171"/>
      <c r="BD443" s="171"/>
    </row>
    <row r="444" spans="8:56" x14ac:dyDescent="0.2">
      <c r="H444" s="182"/>
      <c r="I444" s="182"/>
      <c r="P444" s="171"/>
      <c r="Q444" s="171"/>
      <c r="R444" s="171"/>
      <c r="S444" s="171"/>
      <c r="T444" s="171"/>
      <c r="U444" s="171"/>
      <c r="V444" s="171"/>
      <c r="W444" s="171"/>
      <c r="X444" s="171"/>
      <c r="Y444" s="171"/>
      <c r="Z444" s="171"/>
      <c r="AA444" s="171"/>
      <c r="AB444" s="171"/>
      <c r="AC444" s="171"/>
      <c r="AD444" s="171"/>
      <c r="AE444" s="171"/>
      <c r="AF444" s="171"/>
      <c r="AG444" s="171"/>
      <c r="AH444" s="171"/>
      <c r="AI444" s="171"/>
      <c r="AJ444" s="171"/>
      <c r="AK444" s="171"/>
      <c r="AL444" s="171"/>
      <c r="AM444" s="171"/>
      <c r="AN444" s="171"/>
      <c r="AO444" s="171"/>
      <c r="AP444" s="171"/>
      <c r="AQ444" s="171"/>
      <c r="AR444" s="171"/>
      <c r="AS444" s="171"/>
      <c r="AT444" s="171"/>
      <c r="AU444" s="171"/>
      <c r="AV444" s="171"/>
      <c r="AW444" s="171"/>
      <c r="AX444" s="171"/>
      <c r="AY444" s="171"/>
      <c r="AZ444" s="171"/>
      <c r="BA444" s="171"/>
      <c r="BB444" s="171"/>
      <c r="BC444" s="171"/>
      <c r="BD444" s="171"/>
    </row>
    <row r="445" spans="8:56" x14ac:dyDescent="0.2">
      <c r="H445" s="182"/>
      <c r="I445" s="182"/>
      <c r="P445" s="171"/>
      <c r="Q445" s="171"/>
      <c r="R445" s="171"/>
      <c r="S445" s="171"/>
      <c r="T445" s="171"/>
      <c r="U445" s="171"/>
      <c r="V445" s="171"/>
      <c r="W445" s="171"/>
      <c r="X445" s="171"/>
      <c r="Y445" s="171"/>
      <c r="Z445" s="171"/>
      <c r="AA445" s="171"/>
      <c r="AB445" s="171"/>
      <c r="AC445" s="171"/>
      <c r="AD445" s="171"/>
      <c r="AE445" s="171"/>
      <c r="AF445" s="171"/>
      <c r="AG445" s="171"/>
      <c r="AH445" s="171"/>
      <c r="AI445" s="171"/>
      <c r="AJ445" s="171"/>
      <c r="AK445" s="171"/>
      <c r="AL445" s="171"/>
      <c r="AM445" s="171"/>
      <c r="AN445" s="171"/>
      <c r="AO445" s="171"/>
      <c r="AP445" s="171"/>
      <c r="AQ445" s="171"/>
      <c r="AR445" s="171"/>
      <c r="AS445" s="171"/>
      <c r="AT445" s="171"/>
      <c r="AU445" s="171"/>
      <c r="AV445" s="171"/>
      <c r="AW445" s="171"/>
      <c r="AX445" s="171"/>
      <c r="AY445" s="171"/>
      <c r="AZ445" s="171"/>
      <c r="BA445" s="171"/>
      <c r="BB445" s="171"/>
      <c r="BC445" s="171"/>
      <c r="BD445" s="171"/>
    </row>
    <row r="446" spans="8:56" x14ac:dyDescent="0.2">
      <c r="H446" s="182"/>
      <c r="I446" s="182"/>
      <c r="P446" s="171"/>
      <c r="Q446" s="171"/>
      <c r="R446" s="171"/>
      <c r="S446" s="171"/>
      <c r="T446" s="171"/>
      <c r="U446" s="171"/>
      <c r="V446" s="171"/>
      <c r="W446" s="171"/>
      <c r="X446" s="171"/>
      <c r="Y446" s="171"/>
      <c r="Z446" s="171"/>
      <c r="AA446" s="171"/>
      <c r="AB446" s="171"/>
      <c r="AC446" s="171"/>
      <c r="AD446" s="171"/>
      <c r="AE446" s="171"/>
      <c r="AF446" s="171"/>
      <c r="AG446" s="171"/>
      <c r="AH446" s="171"/>
      <c r="AI446" s="171"/>
      <c r="AJ446" s="171"/>
      <c r="AK446" s="171"/>
      <c r="AL446" s="171"/>
      <c r="AM446" s="171"/>
      <c r="AN446" s="171"/>
      <c r="AO446" s="171"/>
      <c r="AP446" s="171"/>
      <c r="AQ446" s="171"/>
      <c r="AR446" s="171"/>
      <c r="AS446" s="171"/>
      <c r="AT446" s="171"/>
      <c r="AU446" s="171"/>
      <c r="AV446" s="171"/>
      <c r="AW446" s="171"/>
      <c r="AX446" s="171"/>
      <c r="AY446" s="171"/>
      <c r="AZ446" s="171"/>
      <c r="BA446" s="171"/>
      <c r="BB446" s="171"/>
      <c r="BC446" s="171"/>
      <c r="BD446" s="171"/>
    </row>
    <row r="447" spans="8:56" x14ac:dyDescent="0.2">
      <c r="H447" s="182"/>
      <c r="I447" s="182"/>
      <c r="P447" s="171"/>
      <c r="Q447" s="171"/>
      <c r="R447" s="171"/>
      <c r="S447" s="171"/>
      <c r="T447" s="171"/>
      <c r="U447" s="171"/>
      <c r="V447" s="171"/>
      <c r="W447" s="171"/>
      <c r="X447" s="171"/>
      <c r="Y447" s="171"/>
      <c r="Z447" s="171"/>
      <c r="AA447" s="171"/>
      <c r="AB447" s="171"/>
      <c r="AC447" s="171"/>
      <c r="AD447" s="171"/>
      <c r="AE447" s="171"/>
      <c r="AF447" s="171"/>
      <c r="AG447" s="171"/>
      <c r="AH447" s="171"/>
      <c r="AI447" s="171"/>
      <c r="AJ447" s="171"/>
      <c r="AK447" s="171"/>
      <c r="AL447" s="171"/>
      <c r="AM447" s="171"/>
      <c r="AN447" s="171"/>
      <c r="AO447" s="171"/>
      <c r="AP447" s="171"/>
      <c r="AQ447" s="171"/>
      <c r="AR447" s="171"/>
      <c r="AS447" s="171"/>
      <c r="AT447" s="171"/>
      <c r="AU447" s="171"/>
      <c r="AV447" s="171"/>
      <c r="AW447" s="171"/>
      <c r="AX447" s="171"/>
      <c r="AY447" s="171"/>
      <c r="AZ447" s="171"/>
      <c r="BA447" s="171"/>
      <c r="BB447" s="171"/>
      <c r="BC447" s="171"/>
      <c r="BD447" s="171"/>
    </row>
    <row r="448" spans="8:56" x14ac:dyDescent="0.2">
      <c r="H448" s="182"/>
      <c r="I448" s="182"/>
      <c r="P448" s="171"/>
      <c r="Q448" s="171"/>
      <c r="R448" s="171"/>
      <c r="S448" s="171"/>
      <c r="T448" s="171"/>
      <c r="U448" s="171"/>
      <c r="V448" s="171"/>
      <c r="W448" s="171"/>
      <c r="X448" s="171"/>
      <c r="Y448" s="171"/>
      <c r="Z448" s="171"/>
      <c r="AA448" s="171"/>
      <c r="AB448" s="171"/>
      <c r="AC448" s="171"/>
      <c r="AD448" s="171"/>
      <c r="AE448" s="171"/>
      <c r="AF448" s="171"/>
      <c r="AG448" s="171"/>
      <c r="AH448" s="171"/>
      <c r="AI448" s="171"/>
      <c r="AJ448" s="171"/>
      <c r="AK448" s="171"/>
      <c r="AL448" s="171"/>
      <c r="AM448" s="171"/>
      <c r="AN448" s="171"/>
      <c r="AO448" s="171"/>
      <c r="AP448" s="171"/>
      <c r="AQ448" s="171"/>
      <c r="AR448" s="171"/>
      <c r="AS448" s="171"/>
      <c r="AT448" s="171"/>
      <c r="AU448" s="171"/>
      <c r="AV448" s="171"/>
      <c r="AW448" s="171"/>
      <c r="AX448" s="171"/>
      <c r="AY448" s="171"/>
      <c r="AZ448" s="171"/>
      <c r="BA448" s="171"/>
      <c r="BB448" s="171"/>
      <c r="BC448" s="171"/>
      <c r="BD448" s="171"/>
    </row>
    <row r="449" spans="8:56" x14ac:dyDescent="0.2">
      <c r="H449" s="182"/>
      <c r="I449" s="182"/>
      <c r="P449" s="171"/>
      <c r="Q449" s="171"/>
      <c r="R449" s="171"/>
      <c r="S449" s="171"/>
      <c r="T449" s="171"/>
      <c r="U449" s="171"/>
      <c r="V449" s="171"/>
      <c r="W449" s="171"/>
      <c r="X449" s="171"/>
      <c r="Y449" s="171"/>
      <c r="Z449" s="171"/>
      <c r="AA449" s="171"/>
      <c r="AB449" s="171"/>
      <c r="AC449" s="171"/>
      <c r="AD449" s="171"/>
      <c r="AE449" s="171"/>
      <c r="AF449" s="171"/>
      <c r="AG449" s="171"/>
      <c r="AH449" s="171"/>
      <c r="AI449" s="171"/>
      <c r="AJ449" s="171"/>
      <c r="AK449" s="171"/>
      <c r="AL449" s="171"/>
      <c r="AM449" s="171"/>
      <c r="AN449" s="171"/>
      <c r="AO449" s="171"/>
      <c r="AP449" s="171"/>
      <c r="AQ449" s="171"/>
      <c r="AR449" s="171"/>
      <c r="AS449" s="171"/>
      <c r="AT449" s="171"/>
      <c r="AU449" s="171"/>
      <c r="AV449" s="171"/>
      <c r="AW449" s="171"/>
      <c r="AX449" s="171"/>
      <c r="AY449" s="171"/>
      <c r="AZ449" s="171"/>
      <c r="BA449" s="171"/>
      <c r="BB449" s="171"/>
      <c r="BC449" s="171"/>
      <c r="BD449" s="171"/>
    </row>
    <row r="450" spans="8:56" x14ac:dyDescent="0.2">
      <c r="H450" s="182"/>
      <c r="I450" s="182"/>
      <c r="P450" s="171"/>
      <c r="Q450" s="171"/>
      <c r="R450" s="171"/>
      <c r="S450" s="171"/>
      <c r="T450" s="171"/>
      <c r="U450" s="171"/>
      <c r="V450" s="171"/>
      <c r="W450" s="171"/>
      <c r="X450" s="171"/>
      <c r="Y450" s="171"/>
      <c r="Z450" s="171"/>
      <c r="AA450" s="171"/>
      <c r="AB450" s="171"/>
      <c r="AC450" s="171"/>
      <c r="AD450" s="171"/>
      <c r="AE450" s="171"/>
      <c r="AF450" s="171"/>
      <c r="AG450" s="171"/>
      <c r="AH450" s="171"/>
      <c r="AI450" s="171"/>
      <c r="AJ450" s="171"/>
      <c r="AK450" s="171"/>
      <c r="AL450" s="171"/>
      <c r="AM450" s="171"/>
      <c r="AN450" s="171"/>
      <c r="AO450" s="171"/>
      <c r="AP450" s="171"/>
      <c r="AQ450" s="171"/>
      <c r="AR450" s="171"/>
      <c r="AS450" s="171"/>
      <c r="AT450" s="171"/>
      <c r="AU450" s="171"/>
      <c r="AV450" s="171"/>
      <c r="AW450" s="171"/>
      <c r="AX450" s="171"/>
      <c r="AY450" s="171"/>
      <c r="AZ450" s="171"/>
      <c r="BA450" s="171"/>
      <c r="BB450" s="171"/>
      <c r="BC450" s="171"/>
      <c r="BD450" s="171"/>
    </row>
    <row r="451" spans="8:56" x14ac:dyDescent="0.2">
      <c r="H451" s="182"/>
      <c r="I451" s="182"/>
      <c r="P451" s="171"/>
      <c r="Q451" s="171"/>
      <c r="R451" s="171"/>
      <c r="S451" s="171"/>
      <c r="T451" s="171"/>
      <c r="U451" s="171"/>
      <c r="V451" s="171"/>
      <c r="W451" s="171"/>
      <c r="X451" s="171"/>
      <c r="Y451" s="171"/>
      <c r="Z451" s="171"/>
      <c r="AA451" s="171"/>
      <c r="AB451" s="171"/>
      <c r="AC451" s="171"/>
      <c r="AD451" s="171"/>
      <c r="AE451" s="171"/>
      <c r="AF451" s="171"/>
      <c r="AG451" s="171"/>
      <c r="AH451" s="171"/>
      <c r="AI451" s="171"/>
      <c r="AJ451" s="171"/>
      <c r="AK451" s="171"/>
      <c r="AL451" s="171"/>
      <c r="AM451" s="171"/>
      <c r="AN451" s="171"/>
      <c r="AO451" s="171"/>
      <c r="AP451" s="171"/>
      <c r="AQ451" s="171"/>
      <c r="AR451" s="171"/>
      <c r="AS451" s="171"/>
      <c r="AT451" s="171"/>
      <c r="AU451" s="171"/>
      <c r="AV451" s="171"/>
      <c r="AW451" s="171"/>
      <c r="AX451" s="171"/>
      <c r="AY451" s="171"/>
      <c r="AZ451" s="171"/>
      <c r="BA451" s="171"/>
      <c r="BB451" s="171"/>
      <c r="BC451" s="171"/>
      <c r="BD451" s="171"/>
    </row>
    <row r="452" spans="8:56" x14ac:dyDescent="0.2">
      <c r="H452" s="182"/>
      <c r="I452" s="182"/>
      <c r="P452" s="171"/>
      <c r="Q452" s="171"/>
      <c r="R452" s="171"/>
      <c r="S452" s="171"/>
      <c r="T452" s="171"/>
      <c r="U452" s="171"/>
      <c r="V452" s="171"/>
      <c r="W452" s="171"/>
      <c r="X452" s="171"/>
      <c r="Y452" s="171"/>
      <c r="Z452" s="171"/>
      <c r="AA452" s="171"/>
      <c r="AB452" s="171"/>
      <c r="AC452" s="171"/>
      <c r="AD452" s="171"/>
      <c r="AE452" s="171"/>
      <c r="AF452" s="171"/>
      <c r="AG452" s="171"/>
      <c r="AH452" s="171"/>
      <c r="AI452" s="171"/>
      <c r="AJ452" s="171"/>
      <c r="AK452" s="171"/>
      <c r="AL452" s="171"/>
      <c r="AM452" s="171"/>
      <c r="AN452" s="171"/>
      <c r="AO452" s="171"/>
      <c r="AP452" s="171"/>
      <c r="AQ452" s="171"/>
      <c r="AR452" s="171"/>
      <c r="AS452" s="171"/>
      <c r="AT452" s="171"/>
      <c r="AU452" s="171"/>
      <c r="AV452" s="171"/>
      <c r="AW452" s="171"/>
      <c r="AX452" s="171"/>
      <c r="AY452" s="171"/>
      <c r="AZ452" s="171"/>
      <c r="BA452" s="171"/>
      <c r="BB452" s="171"/>
      <c r="BC452" s="171"/>
      <c r="BD452" s="171"/>
    </row>
    <row r="453" spans="8:56" x14ac:dyDescent="0.2">
      <c r="H453" s="182"/>
      <c r="I453" s="182"/>
      <c r="P453" s="171"/>
      <c r="Q453" s="171"/>
      <c r="R453" s="171"/>
      <c r="S453" s="171"/>
      <c r="T453" s="171"/>
      <c r="U453" s="171"/>
      <c r="V453" s="171"/>
      <c r="W453" s="171"/>
      <c r="X453" s="171"/>
      <c r="Y453" s="171"/>
      <c r="Z453" s="171"/>
      <c r="AA453" s="171"/>
      <c r="AB453" s="171"/>
      <c r="AC453" s="171"/>
      <c r="AD453" s="171"/>
      <c r="AE453" s="171"/>
      <c r="AF453" s="171"/>
      <c r="AG453" s="171"/>
      <c r="AH453" s="171"/>
      <c r="AI453" s="171"/>
      <c r="AJ453" s="171"/>
      <c r="AK453" s="171"/>
      <c r="AL453" s="171"/>
      <c r="AM453" s="171"/>
      <c r="AN453" s="171"/>
      <c r="AO453" s="171"/>
      <c r="AP453" s="171"/>
      <c r="AQ453" s="171"/>
      <c r="AR453" s="171"/>
      <c r="AS453" s="171"/>
      <c r="AT453" s="171"/>
      <c r="AU453" s="171"/>
      <c r="AV453" s="171"/>
      <c r="AW453" s="171"/>
      <c r="AX453" s="171"/>
      <c r="AY453" s="171"/>
      <c r="AZ453" s="171"/>
      <c r="BA453" s="171"/>
      <c r="BB453" s="171"/>
      <c r="BC453" s="171"/>
      <c r="BD453" s="171"/>
    </row>
    <row r="454" spans="8:56" x14ac:dyDescent="0.2">
      <c r="H454" s="182"/>
      <c r="I454" s="182"/>
      <c r="P454" s="171"/>
      <c r="Q454" s="171"/>
      <c r="R454" s="171"/>
      <c r="S454" s="171"/>
      <c r="T454" s="171"/>
      <c r="U454" s="171"/>
      <c r="V454" s="171"/>
      <c r="W454" s="171"/>
      <c r="X454" s="171"/>
      <c r="Y454" s="171"/>
      <c r="Z454" s="171"/>
      <c r="AA454" s="171"/>
      <c r="AB454" s="171"/>
      <c r="AC454" s="171"/>
      <c r="AD454" s="171"/>
      <c r="AE454" s="171"/>
      <c r="AF454" s="171"/>
      <c r="AG454" s="171"/>
      <c r="AH454" s="171"/>
      <c r="AI454" s="171"/>
      <c r="AJ454" s="171"/>
      <c r="AK454" s="171"/>
      <c r="AL454" s="171"/>
      <c r="AM454" s="171"/>
      <c r="AN454" s="171"/>
      <c r="AO454" s="171"/>
      <c r="AP454" s="171"/>
      <c r="AQ454" s="171"/>
      <c r="AR454" s="171"/>
      <c r="AS454" s="171"/>
      <c r="AT454" s="171"/>
      <c r="AU454" s="171"/>
      <c r="AV454" s="171"/>
      <c r="AW454" s="171"/>
      <c r="AX454" s="171"/>
      <c r="AY454" s="171"/>
      <c r="AZ454" s="171"/>
      <c r="BA454" s="171"/>
      <c r="BB454" s="171"/>
      <c r="BC454" s="171"/>
      <c r="BD454" s="171"/>
    </row>
    <row r="455" spans="8:56" x14ac:dyDescent="0.2">
      <c r="H455" s="182"/>
      <c r="I455" s="182"/>
      <c r="P455" s="171"/>
      <c r="Q455" s="171"/>
      <c r="R455" s="171"/>
      <c r="S455" s="171"/>
      <c r="T455" s="171"/>
      <c r="U455" s="171"/>
      <c r="V455" s="171"/>
      <c r="W455" s="171"/>
      <c r="X455" s="171"/>
      <c r="Y455" s="171"/>
      <c r="Z455" s="171"/>
      <c r="AA455" s="171"/>
      <c r="AB455" s="171"/>
      <c r="AC455" s="171"/>
      <c r="AD455" s="171"/>
      <c r="AE455" s="171"/>
      <c r="AF455" s="171"/>
      <c r="AG455" s="171"/>
      <c r="AH455" s="171"/>
      <c r="AI455" s="171"/>
      <c r="AJ455" s="171"/>
      <c r="AK455" s="171"/>
      <c r="AL455" s="171"/>
      <c r="AM455" s="171"/>
      <c r="AN455" s="171"/>
      <c r="AO455" s="171"/>
      <c r="AP455" s="171"/>
      <c r="AQ455" s="171"/>
      <c r="AR455" s="171"/>
      <c r="AS455" s="171"/>
      <c r="AT455" s="171"/>
      <c r="AU455" s="171"/>
      <c r="AV455" s="171"/>
      <c r="AW455" s="171"/>
      <c r="AX455" s="171"/>
      <c r="AY455" s="171"/>
      <c r="AZ455" s="171"/>
      <c r="BA455" s="171"/>
      <c r="BB455" s="171"/>
      <c r="BC455" s="171"/>
      <c r="BD455" s="171"/>
    </row>
    <row r="456" spans="8:56" x14ac:dyDescent="0.2">
      <c r="H456" s="182"/>
      <c r="I456" s="182"/>
      <c r="P456" s="171"/>
      <c r="Q456" s="171"/>
      <c r="R456" s="171"/>
      <c r="S456" s="171"/>
      <c r="T456" s="171"/>
      <c r="U456" s="171"/>
      <c r="V456" s="171"/>
      <c r="W456" s="171"/>
      <c r="X456" s="171"/>
      <c r="Y456" s="171"/>
      <c r="Z456" s="171"/>
      <c r="AA456" s="171"/>
      <c r="AB456" s="171"/>
      <c r="AC456" s="171"/>
      <c r="AD456" s="171"/>
      <c r="AE456" s="171"/>
      <c r="AF456" s="171"/>
      <c r="AG456" s="171"/>
      <c r="AH456" s="171"/>
      <c r="AI456" s="171"/>
      <c r="AJ456" s="171"/>
      <c r="AK456" s="171"/>
      <c r="AL456" s="171"/>
      <c r="AM456" s="171"/>
      <c r="AN456" s="171"/>
      <c r="AO456" s="171"/>
      <c r="AP456" s="171"/>
      <c r="AQ456" s="171"/>
      <c r="AR456" s="171"/>
      <c r="AS456" s="171"/>
      <c r="AT456" s="171"/>
      <c r="AU456" s="171"/>
      <c r="AV456" s="171"/>
      <c r="AW456" s="171"/>
      <c r="AX456" s="171"/>
      <c r="AY456" s="171"/>
      <c r="AZ456" s="171"/>
      <c r="BA456" s="171"/>
      <c r="BB456" s="171"/>
      <c r="BC456" s="171"/>
      <c r="BD456" s="171"/>
    </row>
    <row r="457" spans="8:56" x14ac:dyDescent="0.2">
      <c r="H457" s="182"/>
      <c r="I457" s="182"/>
      <c r="P457" s="171"/>
      <c r="Q457" s="171"/>
      <c r="R457" s="171"/>
      <c r="S457" s="171"/>
      <c r="T457" s="171"/>
      <c r="U457" s="171"/>
      <c r="V457" s="171"/>
      <c r="W457" s="171"/>
      <c r="X457" s="171"/>
      <c r="Y457" s="171"/>
      <c r="Z457" s="171"/>
      <c r="AA457" s="171"/>
      <c r="AB457" s="171"/>
      <c r="AC457" s="171"/>
      <c r="AD457" s="171"/>
      <c r="AE457" s="171"/>
      <c r="AF457" s="171"/>
      <c r="AG457" s="171"/>
      <c r="AH457" s="171"/>
      <c r="AI457" s="171"/>
      <c r="AJ457" s="171"/>
      <c r="AK457" s="171"/>
      <c r="AL457" s="171"/>
      <c r="AM457" s="171"/>
      <c r="AN457" s="171"/>
      <c r="AO457" s="171"/>
      <c r="AP457" s="171"/>
      <c r="AQ457" s="171"/>
      <c r="AR457" s="171"/>
      <c r="AS457" s="171"/>
      <c r="AT457" s="171"/>
      <c r="AU457" s="171"/>
      <c r="AV457" s="171"/>
      <c r="AW457" s="171"/>
      <c r="AX457" s="171"/>
      <c r="AY457" s="171"/>
      <c r="AZ457" s="171"/>
      <c r="BA457" s="171"/>
      <c r="BB457" s="171"/>
      <c r="BC457" s="171"/>
      <c r="BD457" s="171"/>
    </row>
    <row r="458" spans="8:56" x14ac:dyDescent="0.2">
      <c r="H458" s="182"/>
      <c r="I458" s="182"/>
      <c r="P458" s="171"/>
      <c r="Q458" s="171"/>
      <c r="R458" s="171"/>
      <c r="S458" s="171"/>
      <c r="T458" s="171"/>
      <c r="U458" s="171"/>
      <c r="V458" s="171"/>
      <c r="W458" s="171"/>
      <c r="X458" s="171"/>
      <c r="Y458" s="171"/>
      <c r="Z458" s="171"/>
      <c r="AA458" s="171"/>
      <c r="AB458" s="171"/>
      <c r="AC458" s="171"/>
      <c r="AD458" s="171"/>
      <c r="AE458" s="171"/>
      <c r="AF458" s="171"/>
      <c r="AG458" s="171"/>
      <c r="AH458" s="171"/>
      <c r="AI458" s="171"/>
      <c r="AJ458" s="171"/>
      <c r="AK458" s="171"/>
      <c r="AL458" s="171"/>
      <c r="AM458" s="171"/>
      <c r="AN458" s="171"/>
      <c r="AO458" s="171"/>
      <c r="AP458" s="171"/>
      <c r="AQ458" s="171"/>
      <c r="AR458" s="171"/>
      <c r="AS458" s="171"/>
      <c r="AT458" s="171"/>
      <c r="AU458" s="171"/>
      <c r="AV458" s="171"/>
      <c r="AW458" s="171"/>
      <c r="AX458" s="171"/>
      <c r="AY458" s="171"/>
      <c r="AZ458" s="171"/>
      <c r="BA458" s="171"/>
      <c r="BB458" s="171"/>
      <c r="BC458" s="171"/>
      <c r="BD458" s="171"/>
    </row>
    <row r="459" spans="8:56" x14ac:dyDescent="0.2">
      <c r="H459" s="182"/>
      <c r="I459" s="182"/>
      <c r="P459" s="171"/>
      <c r="Q459" s="171"/>
      <c r="R459" s="171"/>
      <c r="S459" s="171"/>
      <c r="T459" s="171"/>
      <c r="U459" s="171"/>
      <c r="V459" s="171"/>
      <c r="W459" s="171"/>
      <c r="X459" s="171"/>
      <c r="Y459" s="171"/>
      <c r="Z459" s="171"/>
      <c r="AA459" s="171"/>
      <c r="AB459" s="171"/>
      <c r="AC459" s="171"/>
      <c r="AD459" s="171"/>
      <c r="AE459" s="171"/>
      <c r="AF459" s="171"/>
      <c r="AG459" s="171"/>
      <c r="AH459" s="171"/>
      <c r="AI459" s="171"/>
      <c r="AJ459" s="171"/>
      <c r="AK459" s="171"/>
      <c r="AL459" s="171"/>
      <c r="AM459" s="171"/>
      <c r="AN459" s="171"/>
      <c r="AO459" s="171"/>
      <c r="AP459" s="171"/>
      <c r="AQ459" s="171"/>
      <c r="AR459" s="171"/>
      <c r="AS459" s="171"/>
      <c r="AT459" s="171"/>
      <c r="AU459" s="171"/>
      <c r="AV459" s="171"/>
      <c r="AW459" s="171"/>
      <c r="AX459" s="171"/>
      <c r="AY459" s="171"/>
      <c r="AZ459" s="171"/>
      <c r="BA459" s="171"/>
      <c r="BB459" s="171"/>
      <c r="BC459" s="171"/>
      <c r="BD459" s="171"/>
    </row>
    <row r="460" spans="8:56" x14ac:dyDescent="0.2">
      <c r="H460" s="182"/>
      <c r="I460" s="182"/>
      <c r="P460" s="171"/>
      <c r="Q460" s="171"/>
      <c r="R460" s="171"/>
      <c r="S460" s="171"/>
      <c r="T460" s="171"/>
      <c r="U460" s="171"/>
      <c r="V460" s="171"/>
      <c r="W460" s="171"/>
      <c r="X460" s="171"/>
      <c r="Y460" s="171"/>
      <c r="Z460" s="171"/>
      <c r="AA460" s="171"/>
      <c r="AB460" s="171"/>
      <c r="AC460" s="171"/>
      <c r="AD460" s="171"/>
      <c r="AE460" s="171"/>
      <c r="AF460" s="171"/>
      <c r="AG460" s="171"/>
      <c r="AH460" s="171"/>
      <c r="AI460" s="171"/>
      <c r="AJ460" s="171"/>
      <c r="AK460" s="171"/>
      <c r="AL460" s="171"/>
      <c r="AM460" s="171"/>
      <c r="AN460" s="171"/>
      <c r="AO460" s="171"/>
      <c r="AP460" s="171"/>
      <c r="AQ460" s="171"/>
      <c r="AR460" s="171"/>
      <c r="AS460" s="171"/>
      <c r="AT460" s="171"/>
      <c r="AU460" s="171"/>
      <c r="AV460" s="171"/>
      <c r="AW460" s="171"/>
      <c r="AX460" s="171"/>
      <c r="AY460" s="171"/>
      <c r="AZ460" s="171"/>
      <c r="BA460" s="171"/>
      <c r="BB460" s="171"/>
      <c r="BC460" s="171"/>
      <c r="BD460" s="171"/>
    </row>
    <row r="461" spans="8:56" x14ac:dyDescent="0.2">
      <c r="H461" s="182"/>
      <c r="I461" s="182"/>
      <c r="P461" s="171"/>
      <c r="Q461" s="171"/>
      <c r="R461" s="171"/>
      <c r="S461" s="171"/>
      <c r="T461" s="171"/>
      <c r="U461" s="171"/>
      <c r="V461" s="171"/>
      <c r="W461" s="171"/>
      <c r="X461" s="171"/>
      <c r="Y461" s="171"/>
      <c r="Z461" s="171"/>
      <c r="AA461" s="171"/>
      <c r="AB461" s="171"/>
      <c r="AC461" s="171"/>
      <c r="AD461" s="171"/>
      <c r="AE461" s="171"/>
      <c r="AF461" s="171"/>
      <c r="AG461" s="171"/>
      <c r="AH461" s="171"/>
      <c r="AI461" s="171"/>
      <c r="AJ461" s="171"/>
      <c r="AK461" s="171"/>
      <c r="AL461" s="171"/>
      <c r="AM461" s="171"/>
      <c r="AN461" s="171"/>
      <c r="AO461" s="171"/>
      <c r="AP461" s="171"/>
      <c r="AQ461" s="171"/>
      <c r="AR461" s="171"/>
      <c r="AS461" s="171"/>
      <c r="AT461" s="171"/>
      <c r="AU461" s="171"/>
      <c r="AV461" s="171"/>
      <c r="AW461" s="171"/>
      <c r="AX461" s="171"/>
      <c r="AY461" s="171"/>
      <c r="AZ461" s="171"/>
      <c r="BA461" s="171"/>
      <c r="BB461" s="171"/>
      <c r="BC461" s="171"/>
      <c r="BD461" s="171"/>
    </row>
    <row r="462" spans="8:56" x14ac:dyDescent="0.2">
      <c r="H462" s="182"/>
      <c r="I462" s="182"/>
      <c r="P462" s="171"/>
      <c r="Q462" s="171"/>
      <c r="R462" s="171"/>
      <c r="S462" s="171"/>
      <c r="T462" s="171"/>
      <c r="U462" s="171"/>
      <c r="V462" s="171"/>
      <c r="W462" s="171"/>
      <c r="X462" s="171"/>
      <c r="Y462" s="171"/>
      <c r="Z462" s="171"/>
      <c r="AA462" s="171"/>
      <c r="AB462" s="171"/>
      <c r="AC462" s="171"/>
      <c r="AD462" s="171"/>
      <c r="AE462" s="171"/>
      <c r="AF462" s="171"/>
      <c r="AG462" s="171"/>
      <c r="AH462" s="171"/>
      <c r="AI462" s="171"/>
      <c r="AJ462" s="171"/>
      <c r="AK462" s="171"/>
      <c r="AL462" s="171"/>
      <c r="AM462" s="171"/>
      <c r="AN462" s="171"/>
      <c r="AO462" s="171"/>
      <c r="AP462" s="171"/>
      <c r="AQ462" s="171"/>
      <c r="AR462" s="171"/>
      <c r="AS462" s="171"/>
      <c r="AT462" s="171"/>
      <c r="AU462" s="171"/>
      <c r="AV462" s="171"/>
      <c r="AW462" s="171"/>
      <c r="AX462" s="171"/>
      <c r="AY462" s="171"/>
      <c r="AZ462" s="171"/>
      <c r="BA462" s="171"/>
      <c r="BB462" s="171"/>
      <c r="BC462" s="171"/>
      <c r="BD462" s="171"/>
    </row>
    <row r="463" spans="8:56" x14ac:dyDescent="0.2">
      <c r="H463" s="182"/>
      <c r="I463" s="182"/>
      <c r="P463" s="171"/>
      <c r="Q463" s="171"/>
      <c r="R463" s="171"/>
      <c r="S463" s="171"/>
      <c r="T463" s="171"/>
      <c r="U463" s="171"/>
      <c r="V463" s="171"/>
      <c r="W463" s="171"/>
      <c r="X463" s="171"/>
      <c r="Y463" s="171"/>
      <c r="Z463" s="171"/>
      <c r="AA463" s="171"/>
      <c r="AB463" s="171"/>
      <c r="AC463" s="171"/>
      <c r="AD463" s="171"/>
      <c r="AE463" s="171"/>
      <c r="AF463" s="171"/>
      <c r="AG463" s="171"/>
      <c r="AH463" s="171"/>
      <c r="AI463" s="171"/>
      <c r="AJ463" s="171"/>
      <c r="AK463" s="171"/>
      <c r="AL463" s="171"/>
      <c r="AM463" s="171"/>
      <c r="AN463" s="171"/>
      <c r="AO463" s="171"/>
      <c r="AP463" s="171"/>
      <c r="AQ463" s="171"/>
      <c r="AR463" s="171"/>
      <c r="AS463" s="171"/>
      <c r="AT463" s="171"/>
      <c r="AU463" s="171"/>
      <c r="AV463" s="171"/>
      <c r="AW463" s="171"/>
      <c r="AX463" s="171"/>
      <c r="AY463" s="171"/>
      <c r="AZ463" s="171"/>
      <c r="BA463" s="171"/>
      <c r="BB463" s="171"/>
      <c r="BC463" s="171"/>
      <c r="BD463" s="171"/>
    </row>
    <row r="464" spans="8:56" x14ac:dyDescent="0.2">
      <c r="H464" s="182"/>
      <c r="I464" s="182"/>
      <c r="P464" s="171"/>
      <c r="Q464" s="171"/>
      <c r="R464" s="171"/>
      <c r="S464" s="171"/>
      <c r="T464" s="171"/>
      <c r="U464" s="171"/>
      <c r="V464" s="171"/>
      <c r="W464" s="171"/>
      <c r="X464" s="171"/>
      <c r="Y464" s="171"/>
      <c r="Z464" s="171"/>
      <c r="AA464" s="171"/>
      <c r="AB464" s="171"/>
      <c r="AC464" s="171"/>
      <c r="AD464" s="171"/>
      <c r="AE464" s="171"/>
      <c r="AF464" s="171"/>
      <c r="AG464" s="171"/>
      <c r="AH464" s="171"/>
      <c r="AI464" s="171"/>
      <c r="AJ464" s="171"/>
      <c r="AK464" s="171"/>
      <c r="AL464" s="171"/>
      <c r="AM464" s="171"/>
      <c r="AN464" s="171"/>
      <c r="AO464" s="171"/>
      <c r="AP464" s="171"/>
      <c r="AQ464" s="171"/>
      <c r="AR464" s="171"/>
      <c r="AS464" s="171"/>
      <c r="AT464" s="171"/>
      <c r="AU464" s="171"/>
      <c r="AV464" s="171"/>
      <c r="AW464" s="171"/>
      <c r="AX464" s="171"/>
      <c r="AY464" s="171"/>
      <c r="AZ464" s="171"/>
      <c r="BA464" s="171"/>
      <c r="BB464" s="171"/>
      <c r="BC464" s="171"/>
      <c r="BD464" s="171"/>
    </row>
    <row r="465" spans="8:56" x14ac:dyDescent="0.2">
      <c r="H465" s="182"/>
      <c r="I465" s="182"/>
      <c r="P465" s="171"/>
      <c r="Q465" s="171"/>
      <c r="R465" s="171"/>
      <c r="S465" s="171"/>
      <c r="T465" s="171"/>
      <c r="U465" s="171"/>
      <c r="V465" s="171"/>
      <c r="W465" s="171"/>
      <c r="X465" s="171"/>
      <c r="Y465" s="171"/>
      <c r="Z465" s="171"/>
      <c r="AA465" s="171"/>
      <c r="AB465" s="171"/>
      <c r="AC465" s="171"/>
      <c r="AD465" s="171"/>
      <c r="AE465" s="171"/>
      <c r="AF465" s="171"/>
      <c r="AG465" s="171"/>
      <c r="AH465" s="171"/>
      <c r="AI465" s="171"/>
      <c r="AJ465" s="171"/>
      <c r="AK465" s="171"/>
      <c r="AL465" s="171"/>
      <c r="AM465" s="171"/>
      <c r="AN465" s="171"/>
      <c r="AO465" s="171"/>
      <c r="AP465" s="171"/>
      <c r="AQ465" s="171"/>
      <c r="AR465" s="171"/>
      <c r="AS465" s="171"/>
      <c r="AT465" s="171"/>
      <c r="AU465" s="171"/>
      <c r="AV465" s="171"/>
      <c r="AW465" s="171"/>
      <c r="AX465" s="171"/>
      <c r="AY465" s="171"/>
      <c r="AZ465" s="171"/>
      <c r="BA465" s="171"/>
      <c r="BB465" s="171"/>
      <c r="BC465" s="171"/>
      <c r="BD465" s="171"/>
    </row>
    <row r="466" spans="8:56" x14ac:dyDescent="0.2">
      <c r="H466" s="182"/>
      <c r="I466" s="182"/>
      <c r="P466" s="171"/>
      <c r="Q466" s="171"/>
      <c r="R466" s="171"/>
      <c r="S466" s="171"/>
      <c r="T466" s="171"/>
      <c r="U466" s="171"/>
      <c r="V466" s="171"/>
      <c r="W466" s="171"/>
      <c r="X466" s="171"/>
      <c r="Y466" s="171"/>
      <c r="Z466" s="171"/>
      <c r="AA466" s="171"/>
      <c r="AB466" s="171"/>
      <c r="AC466" s="171"/>
      <c r="AD466" s="171"/>
      <c r="AE466" s="171"/>
      <c r="AF466" s="171"/>
      <c r="AG466" s="171"/>
      <c r="AH466" s="171"/>
      <c r="AI466" s="171"/>
      <c r="AJ466" s="171"/>
      <c r="AK466" s="171"/>
      <c r="AL466" s="171"/>
      <c r="AM466" s="171"/>
      <c r="AN466" s="171"/>
      <c r="AO466" s="171"/>
      <c r="AP466" s="171"/>
      <c r="AQ466" s="171"/>
      <c r="AR466" s="171"/>
      <c r="AS466" s="171"/>
      <c r="AT466" s="171"/>
      <c r="AU466" s="171"/>
      <c r="AV466" s="171"/>
      <c r="AW466" s="171"/>
      <c r="AX466" s="171"/>
      <c r="AY466" s="171"/>
      <c r="AZ466" s="171"/>
      <c r="BA466" s="171"/>
      <c r="BB466" s="171"/>
      <c r="BC466" s="171"/>
      <c r="BD466" s="171"/>
    </row>
    <row r="467" spans="8:56" x14ac:dyDescent="0.2">
      <c r="H467" s="182"/>
      <c r="I467" s="182"/>
      <c r="P467" s="171"/>
      <c r="Q467" s="171"/>
      <c r="R467" s="171"/>
      <c r="S467" s="171"/>
      <c r="T467" s="171"/>
      <c r="U467" s="171"/>
      <c r="V467" s="171"/>
      <c r="W467" s="171"/>
      <c r="X467" s="171"/>
      <c r="Y467" s="171"/>
      <c r="Z467" s="171"/>
      <c r="AA467" s="171"/>
      <c r="AB467" s="171"/>
      <c r="AC467" s="171"/>
      <c r="AD467" s="171"/>
      <c r="AE467" s="171"/>
      <c r="AF467" s="171"/>
      <c r="AG467" s="171"/>
      <c r="AH467" s="171"/>
      <c r="AI467" s="171"/>
      <c r="AJ467" s="171"/>
      <c r="AK467" s="171"/>
      <c r="AL467" s="171"/>
      <c r="AM467" s="171"/>
      <c r="AN467" s="171"/>
      <c r="AO467" s="171"/>
      <c r="AP467" s="171"/>
      <c r="AQ467" s="171"/>
      <c r="AR467" s="171"/>
      <c r="AS467" s="171"/>
      <c r="AT467" s="171"/>
      <c r="AU467" s="171"/>
      <c r="AV467" s="171"/>
      <c r="AW467" s="171"/>
      <c r="AX467" s="171"/>
      <c r="AY467" s="171"/>
      <c r="AZ467" s="171"/>
      <c r="BA467" s="171"/>
      <c r="BB467" s="171"/>
      <c r="BC467" s="171"/>
      <c r="BD467" s="171"/>
    </row>
    <row r="468" spans="8:56" x14ac:dyDescent="0.2">
      <c r="H468" s="182"/>
      <c r="I468" s="182"/>
      <c r="P468" s="171"/>
      <c r="Q468" s="171"/>
      <c r="R468" s="171"/>
      <c r="S468" s="171"/>
      <c r="T468" s="171"/>
      <c r="U468" s="171"/>
      <c r="V468" s="171"/>
      <c r="W468" s="171"/>
      <c r="X468" s="171"/>
      <c r="Y468" s="171"/>
      <c r="Z468" s="171"/>
      <c r="AA468" s="171"/>
      <c r="AB468" s="171"/>
      <c r="AC468" s="171"/>
      <c r="AD468" s="171"/>
      <c r="AE468" s="171"/>
      <c r="AF468" s="171"/>
      <c r="AG468" s="171"/>
      <c r="AH468" s="171"/>
      <c r="AI468" s="171"/>
      <c r="AJ468" s="171"/>
      <c r="AK468" s="171"/>
      <c r="AL468" s="171"/>
      <c r="AM468" s="171"/>
      <c r="AN468" s="171"/>
      <c r="AO468" s="171"/>
      <c r="AP468" s="171"/>
      <c r="AQ468" s="171"/>
      <c r="AR468" s="171"/>
      <c r="AS468" s="171"/>
      <c r="AT468" s="171"/>
      <c r="AU468" s="171"/>
      <c r="AV468" s="171"/>
      <c r="AW468" s="171"/>
      <c r="AX468" s="171"/>
      <c r="AY468" s="171"/>
      <c r="AZ468" s="171"/>
      <c r="BA468" s="171"/>
      <c r="BB468" s="171"/>
      <c r="BC468" s="171"/>
      <c r="BD468" s="171"/>
    </row>
    <row r="469" spans="8:56" x14ac:dyDescent="0.2">
      <c r="H469" s="182"/>
      <c r="I469" s="182"/>
      <c r="P469" s="171"/>
      <c r="Q469" s="171"/>
      <c r="R469" s="171"/>
      <c r="S469" s="171"/>
      <c r="T469" s="171"/>
      <c r="U469" s="171"/>
      <c r="V469" s="171"/>
      <c r="W469" s="171"/>
      <c r="X469" s="171"/>
      <c r="Y469" s="171"/>
      <c r="Z469" s="171"/>
      <c r="AA469" s="171"/>
      <c r="AB469" s="171"/>
      <c r="AC469" s="171"/>
      <c r="AD469" s="171"/>
      <c r="AE469" s="171"/>
      <c r="AF469" s="171"/>
      <c r="AG469" s="171"/>
      <c r="AH469" s="171"/>
      <c r="AI469" s="171"/>
      <c r="AJ469" s="171"/>
      <c r="AK469" s="171"/>
      <c r="AL469" s="171"/>
      <c r="AM469" s="171"/>
      <c r="AN469" s="171"/>
      <c r="AO469" s="171"/>
      <c r="AP469" s="171"/>
      <c r="AQ469" s="171"/>
      <c r="AR469" s="171"/>
      <c r="AS469" s="171"/>
      <c r="AT469" s="171"/>
      <c r="AU469" s="171"/>
      <c r="AV469" s="171"/>
      <c r="AW469" s="171"/>
      <c r="AX469" s="171"/>
      <c r="AY469" s="171"/>
      <c r="AZ469" s="171"/>
      <c r="BA469" s="171"/>
      <c r="BB469" s="171"/>
      <c r="BC469" s="171"/>
      <c r="BD469" s="171"/>
    </row>
    <row r="470" spans="8:56" x14ac:dyDescent="0.2">
      <c r="H470" s="182"/>
      <c r="I470" s="182"/>
      <c r="P470" s="171"/>
      <c r="Q470" s="171"/>
      <c r="R470" s="171"/>
      <c r="S470" s="171"/>
      <c r="T470" s="171"/>
      <c r="U470" s="171"/>
      <c r="V470" s="171"/>
      <c r="W470" s="171"/>
      <c r="X470" s="171"/>
      <c r="Y470" s="171"/>
      <c r="Z470" s="171"/>
      <c r="AA470" s="171"/>
      <c r="AB470" s="171"/>
      <c r="AC470" s="171"/>
      <c r="AD470" s="171"/>
      <c r="AE470" s="171"/>
      <c r="AF470" s="171"/>
      <c r="AG470" s="171"/>
      <c r="AH470" s="171"/>
      <c r="AI470" s="171"/>
      <c r="AJ470" s="171"/>
      <c r="AK470" s="171"/>
      <c r="AL470" s="171"/>
      <c r="AM470" s="171"/>
      <c r="AN470" s="171"/>
      <c r="AO470" s="171"/>
      <c r="AP470" s="171"/>
      <c r="AQ470" s="171"/>
      <c r="AR470" s="171"/>
      <c r="AS470" s="171"/>
      <c r="AT470" s="171"/>
      <c r="AU470" s="171"/>
      <c r="AV470" s="171"/>
      <c r="AW470" s="171"/>
      <c r="AX470" s="171"/>
      <c r="AY470" s="171"/>
      <c r="AZ470" s="171"/>
      <c r="BA470" s="171"/>
      <c r="BB470" s="171"/>
      <c r="BC470" s="171"/>
      <c r="BD470" s="171"/>
    </row>
    <row r="471" spans="8:56" x14ac:dyDescent="0.2">
      <c r="H471" s="182"/>
      <c r="I471" s="182"/>
      <c r="P471" s="171"/>
      <c r="Q471" s="171"/>
      <c r="R471" s="171"/>
      <c r="S471" s="171"/>
      <c r="T471" s="171"/>
      <c r="U471" s="171"/>
      <c r="V471" s="171"/>
      <c r="W471" s="171"/>
      <c r="X471" s="171"/>
      <c r="Y471" s="171"/>
      <c r="Z471" s="171"/>
      <c r="AA471" s="171"/>
      <c r="AB471" s="171"/>
      <c r="AC471" s="171"/>
      <c r="AD471" s="171"/>
      <c r="AE471" s="171"/>
      <c r="AF471" s="171"/>
      <c r="AG471" s="171"/>
      <c r="AH471" s="171"/>
      <c r="AI471" s="171"/>
      <c r="AJ471" s="171"/>
      <c r="AK471" s="171"/>
      <c r="AL471" s="171"/>
      <c r="AM471" s="171"/>
      <c r="AN471" s="171"/>
      <c r="AO471" s="171"/>
      <c r="AP471" s="171"/>
      <c r="AQ471" s="171"/>
      <c r="AR471" s="171"/>
      <c r="AS471" s="171"/>
      <c r="AT471" s="171"/>
      <c r="AU471" s="171"/>
      <c r="AV471" s="171"/>
      <c r="AW471" s="171"/>
      <c r="AX471" s="171"/>
      <c r="AY471" s="171"/>
      <c r="AZ471" s="171"/>
      <c r="BA471" s="171"/>
      <c r="BB471" s="171"/>
      <c r="BC471" s="171"/>
      <c r="BD471" s="171"/>
    </row>
    <row r="472" spans="8:56" x14ac:dyDescent="0.2">
      <c r="H472" s="182"/>
      <c r="I472" s="182"/>
      <c r="P472" s="171"/>
      <c r="Q472" s="171"/>
      <c r="R472" s="171"/>
      <c r="S472" s="171"/>
      <c r="T472" s="171"/>
      <c r="U472" s="171"/>
      <c r="V472" s="171"/>
      <c r="W472" s="171"/>
      <c r="X472" s="171"/>
      <c r="Y472" s="171"/>
      <c r="Z472" s="171"/>
      <c r="AA472" s="171"/>
      <c r="AB472" s="171"/>
      <c r="AC472" s="171"/>
      <c r="AD472" s="171"/>
      <c r="AE472" s="171"/>
      <c r="AF472" s="171"/>
      <c r="AG472" s="171"/>
      <c r="AH472" s="171"/>
      <c r="AI472" s="171"/>
      <c r="AJ472" s="171"/>
      <c r="AK472" s="171"/>
      <c r="AL472" s="171"/>
      <c r="AM472" s="171"/>
      <c r="AN472" s="171"/>
      <c r="AO472" s="171"/>
      <c r="AP472" s="171"/>
      <c r="AQ472" s="171"/>
      <c r="AR472" s="171"/>
      <c r="AS472" s="171"/>
      <c r="AT472" s="171"/>
      <c r="AU472" s="171"/>
      <c r="AV472" s="171"/>
      <c r="AW472" s="171"/>
      <c r="AX472" s="171"/>
      <c r="AY472" s="171"/>
      <c r="AZ472" s="171"/>
      <c r="BA472" s="171"/>
      <c r="BB472" s="171"/>
      <c r="BC472" s="171"/>
      <c r="BD472" s="171"/>
    </row>
    <row r="473" spans="8:56" x14ac:dyDescent="0.2">
      <c r="H473" s="182"/>
      <c r="I473" s="182"/>
      <c r="P473" s="171"/>
      <c r="Q473" s="171"/>
      <c r="R473" s="171"/>
      <c r="S473" s="171"/>
      <c r="T473" s="171"/>
      <c r="U473" s="171"/>
      <c r="V473" s="171"/>
      <c r="W473" s="171"/>
      <c r="X473" s="171"/>
      <c r="Y473" s="171"/>
      <c r="Z473" s="171"/>
      <c r="AA473" s="171"/>
      <c r="AB473" s="171"/>
      <c r="AC473" s="171"/>
      <c r="AD473" s="171"/>
      <c r="AE473" s="171"/>
      <c r="AF473" s="171"/>
      <c r="AG473" s="171"/>
      <c r="AH473" s="171"/>
      <c r="AI473" s="171"/>
      <c r="AJ473" s="171"/>
      <c r="AK473" s="171"/>
      <c r="AL473" s="171"/>
      <c r="AM473" s="171"/>
      <c r="AN473" s="171"/>
      <c r="AO473" s="171"/>
      <c r="AP473" s="171"/>
      <c r="AQ473" s="171"/>
      <c r="AR473" s="171"/>
      <c r="AS473" s="171"/>
      <c r="AT473" s="171"/>
      <c r="AU473" s="171"/>
      <c r="AV473" s="171"/>
      <c r="AW473" s="171"/>
      <c r="AX473" s="171"/>
      <c r="AY473" s="171"/>
      <c r="AZ473" s="171"/>
      <c r="BA473" s="171"/>
      <c r="BB473" s="171"/>
      <c r="BC473" s="171"/>
      <c r="BD473" s="171"/>
    </row>
    <row r="474" spans="8:56" x14ac:dyDescent="0.2">
      <c r="H474" s="182"/>
      <c r="I474" s="182"/>
      <c r="P474" s="171"/>
      <c r="Q474" s="171"/>
      <c r="R474" s="171"/>
      <c r="S474" s="171"/>
      <c r="T474" s="171"/>
      <c r="U474" s="171"/>
      <c r="V474" s="171"/>
      <c r="W474" s="171"/>
      <c r="X474" s="171"/>
      <c r="Y474" s="171"/>
      <c r="Z474" s="171"/>
      <c r="AA474" s="171"/>
      <c r="AB474" s="171"/>
      <c r="AC474" s="171"/>
      <c r="AD474" s="171"/>
      <c r="AE474" s="171"/>
      <c r="AF474" s="171"/>
      <c r="AG474" s="171"/>
      <c r="AH474" s="171"/>
      <c r="AI474" s="171"/>
      <c r="AJ474" s="171"/>
      <c r="AK474" s="171"/>
      <c r="AL474" s="171"/>
      <c r="AM474" s="171"/>
      <c r="AN474" s="171"/>
      <c r="AO474" s="171"/>
      <c r="AP474" s="171"/>
      <c r="AQ474" s="171"/>
      <c r="AR474" s="171"/>
      <c r="AS474" s="171"/>
      <c r="AT474" s="171"/>
      <c r="AU474" s="171"/>
      <c r="AV474" s="171"/>
      <c r="AW474" s="171"/>
      <c r="AX474" s="171"/>
      <c r="AY474" s="171"/>
      <c r="AZ474" s="171"/>
      <c r="BA474" s="171"/>
      <c r="BB474" s="171"/>
      <c r="BC474" s="171"/>
      <c r="BD474" s="171"/>
    </row>
    <row r="475" spans="8:56" x14ac:dyDescent="0.2">
      <c r="H475" s="182"/>
      <c r="I475" s="182"/>
      <c r="P475" s="171"/>
      <c r="Q475" s="171"/>
      <c r="R475" s="171"/>
      <c r="S475" s="171"/>
      <c r="T475" s="171"/>
      <c r="U475" s="171"/>
      <c r="V475" s="171"/>
      <c r="W475" s="171"/>
      <c r="X475" s="171"/>
      <c r="Y475" s="171"/>
      <c r="Z475" s="171"/>
      <c r="AA475" s="171"/>
      <c r="AB475" s="171"/>
      <c r="AC475" s="171"/>
      <c r="AD475" s="171"/>
      <c r="AE475" s="171"/>
      <c r="AF475" s="171"/>
      <c r="AG475" s="171"/>
      <c r="AH475" s="171"/>
      <c r="AI475" s="171"/>
      <c r="AJ475" s="171"/>
      <c r="AK475" s="171"/>
      <c r="AL475" s="171"/>
      <c r="AM475" s="171"/>
      <c r="AN475" s="171"/>
      <c r="AO475" s="171"/>
      <c r="AP475" s="171"/>
      <c r="AQ475" s="171"/>
      <c r="AR475" s="171"/>
      <c r="AS475" s="171"/>
      <c r="AT475" s="171"/>
      <c r="AU475" s="171"/>
      <c r="AV475" s="171"/>
      <c r="AW475" s="171"/>
      <c r="AX475" s="171"/>
      <c r="AY475" s="171"/>
      <c r="AZ475" s="171"/>
      <c r="BA475" s="171"/>
      <c r="BB475" s="171"/>
      <c r="BC475" s="171"/>
      <c r="BD475" s="171"/>
    </row>
    <row r="476" spans="8:56" x14ac:dyDescent="0.2">
      <c r="H476" s="182"/>
      <c r="I476" s="182"/>
      <c r="P476" s="171"/>
      <c r="Q476" s="171"/>
      <c r="R476" s="171"/>
      <c r="S476" s="171"/>
      <c r="T476" s="171"/>
      <c r="U476" s="171"/>
      <c r="V476" s="171"/>
      <c r="W476" s="171"/>
      <c r="X476" s="171"/>
      <c r="Y476" s="171"/>
      <c r="Z476" s="171"/>
      <c r="AA476" s="171"/>
      <c r="AB476" s="171"/>
      <c r="AC476" s="171"/>
      <c r="AD476" s="171"/>
      <c r="AE476" s="171"/>
      <c r="AF476" s="171"/>
      <c r="AG476" s="171"/>
      <c r="AH476" s="171"/>
      <c r="AI476" s="171"/>
      <c r="AJ476" s="171"/>
      <c r="AK476" s="171"/>
      <c r="AL476" s="171"/>
      <c r="AM476" s="171"/>
      <c r="AN476" s="171"/>
      <c r="AO476" s="171"/>
      <c r="AP476" s="171"/>
      <c r="AQ476" s="171"/>
      <c r="AR476" s="171"/>
      <c r="AS476" s="171"/>
      <c r="AT476" s="171"/>
      <c r="AU476" s="171"/>
      <c r="AV476" s="171"/>
      <c r="AW476" s="171"/>
      <c r="AX476" s="171"/>
      <c r="AY476" s="171"/>
      <c r="AZ476" s="171"/>
      <c r="BA476" s="171"/>
      <c r="BB476" s="171"/>
      <c r="BC476" s="171"/>
      <c r="BD476" s="171"/>
    </row>
    <row r="477" spans="8:56" x14ac:dyDescent="0.2">
      <c r="H477" s="182"/>
      <c r="I477" s="182"/>
      <c r="P477" s="171"/>
      <c r="Q477" s="171"/>
      <c r="R477" s="171"/>
      <c r="S477" s="171"/>
      <c r="T477" s="171"/>
      <c r="U477" s="171"/>
      <c r="V477" s="171"/>
      <c r="W477" s="171"/>
      <c r="X477" s="171"/>
      <c r="Y477" s="171"/>
      <c r="Z477" s="171"/>
      <c r="AA477" s="171"/>
      <c r="AB477" s="171"/>
      <c r="AC477" s="171"/>
      <c r="AD477" s="171"/>
      <c r="AE477" s="171"/>
      <c r="AF477" s="171"/>
      <c r="AG477" s="171"/>
      <c r="AH477" s="171"/>
      <c r="AI477" s="171"/>
      <c r="AJ477" s="171"/>
      <c r="AK477" s="171"/>
      <c r="AL477" s="171"/>
      <c r="AM477" s="171"/>
      <c r="AN477" s="171"/>
      <c r="AO477" s="171"/>
      <c r="AP477" s="171"/>
      <c r="AQ477" s="171"/>
      <c r="AR477" s="171"/>
      <c r="AS477" s="171"/>
      <c r="AT477" s="171"/>
      <c r="AU477" s="171"/>
      <c r="AV477" s="171"/>
      <c r="AW477" s="171"/>
      <c r="AX477" s="171"/>
      <c r="AY477" s="171"/>
      <c r="AZ477" s="171"/>
      <c r="BA477" s="171"/>
      <c r="BB477" s="171"/>
      <c r="BC477" s="171"/>
      <c r="BD477" s="171"/>
    </row>
    <row r="478" spans="8:56" x14ac:dyDescent="0.2">
      <c r="H478" s="182"/>
      <c r="I478" s="182"/>
      <c r="P478" s="171"/>
      <c r="Q478" s="171"/>
      <c r="R478" s="171"/>
      <c r="S478" s="171"/>
      <c r="T478" s="171"/>
      <c r="U478" s="171"/>
      <c r="V478" s="171"/>
      <c r="W478" s="171"/>
      <c r="X478" s="171"/>
      <c r="Y478" s="171"/>
      <c r="Z478" s="171"/>
      <c r="AA478" s="171"/>
      <c r="AB478" s="171"/>
      <c r="AC478" s="171"/>
      <c r="AD478" s="171"/>
      <c r="AE478" s="171"/>
      <c r="AF478" s="171"/>
      <c r="AG478" s="171"/>
      <c r="AH478" s="171"/>
      <c r="AI478" s="171"/>
      <c r="AJ478" s="171"/>
      <c r="AK478" s="171"/>
      <c r="AL478" s="171"/>
      <c r="AM478" s="171"/>
      <c r="AN478" s="171"/>
      <c r="AO478" s="171"/>
      <c r="AP478" s="171"/>
      <c r="AQ478" s="171"/>
      <c r="AR478" s="171"/>
      <c r="AS478" s="171"/>
      <c r="AT478" s="171"/>
      <c r="AU478" s="171"/>
      <c r="AV478" s="171"/>
      <c r="AW478" s="171"/>
      <c r="AX478" s="171"/>
      <c r="AY478" s="171"/>
      <c r="AZ478" s="171"/>
      <c r="BA478" s="171"/>
      <c r="BB478" s="171"/>
      <c r="BC478" s="171"/>
      <c r="BD478" s="171"/>
    </row>
    <row r="479" spans="8:56" x14ac:dyDescent="0.2">
      <c r="H479" s="182"/>
      <c r="I479" s="182"/>
      <c r="P479" s="171"/>
      <c r="Q479" s="171"/>
      <c r="R479" s="171"/>
      <c r="S479" s="171"/>
      <c r="T479" s="171"/>
      <c r="U479" s="171"/>
      <c r="V479" s="171"/>
      <c r="W479" s="171"/>
      <c r="X479" s="171"/>
      <c r="Y479" s="171"/>
      <c r="Z479" s="171"/>
      <c r="AA479" s="171"/>
      <c r="AB479" s="171"/>
      <c r="AC479" s="171"/>
      <c r="AD479" s="171"/>
      <c r="AE479" s="171"/>
      <c r="AF479" s="171"/>
      <c r="AG479" s="171"/>
      <c r="AH479" s="171"/>
      <c r="AI479" s="171"/>
      <c r="AJ479" s="171"/>
      <c r="AK479" s="171"/>
      <c r="AL479" s="171"/>
      <c r="AM479" s="171"/>
      <c r="AN479" s="171"/>
      <c r="AO479" s="171"/>
      <c r="AP479" s="171"/>
      <c r="AQ479" s="171"/>
      <c r="AR479" s="171"/>
      <c r="AS479" s="171"/>
      <c r="AT479" s="171"/>
      <c r="AU479" s="171"/>
      <c r="AV479" s="171"/>
      <c r="AW479" s="171"/>
      <c r="AX479" s="171"/>
      <c r="AY479" s="171"/>
      <c r="AZ479" s="171"/>
      <c r="BA479" s="171"/>
      <c r="BB479" s="171"/>
      <c r="BC479" s="171"/>
      <c r="BD479" s="171"/>
    </row>
    <row r="480" spans="8:56" x14ac:dyDescent="0.2">
      <c r="H480" s="182"/>
      <c r="I480" s="182"/>
      <c r="P480" s="171"/>
      <c r="Q480" s="171"/>
      <c r="R480" s="171"/>
      <c r="S480" s="171"/>
      <c r="T480" s="171"/>
      <c r="U480" s="171"/>
      <c r="V480" s="171"/>
      <c r="W480" s="171"/>
      <c r="X480" s="171"/>
      <c r="Y480" s="171"/>
      <c r="Z480" s="171"/>
      <c r="AA480" s="171"/>
      <c r="AB480" s="171"/>
      <c r="AC480" s="171"/>
      <c r="AD480" s="171"/>
      <c r="AE480" s="171"/>
      <c r="AF480" s="171"/>
      <c r="AG480" s="171"/>
      <c r="AH480" s="171"/>
      <c r="AI480" s="171"/>
      <c r="AJ480" s="171"/>
      <c r="AK480" s="171"/>
      <c r="AL480" s="171"/>
      <c r="AM480" s="171"/>
      <c r="AN480" s="171"/>
      <c r="AO480" s="171"/>
      <c r="AP480" s="171"/>
      <c r="AQ480" s="171"/>
      <c r="AR480" s="171"/>
      <c r="AS480" s="171"/>
      <c r="AT480" s="171"/>
      <c r="AU480" s="171"/>
      <c r="AV480" s="171"/>
      <c r="AW480" s="171"/>
      <c r="AX480" s="171"/>
      <c r="AY480" s="171"/>
      <c r="AZ480" s="171"/>
      <c r="BA480" s="171"/>
      <c r="BB480" s="171"/>
      <c r="BC480" s="171"/>
      <c r="BD480" s="171"/>
    </row>
    <row r="481" spans="8:56" x14ac:dyDescent="0.2">
      <c r="H481" s="182"/>
      <c r="I481" s="182"/>
      <c r="P481" s="171"/>
      <c r="Q481" s="171"/>
      <c r="R481" s="171"/>
      <c r="S481" s="171"/>
      <c r="T481" s="171"/>
      <c r="U481" s="171"/>
      <c r="V481" s="171"/>
      <c r="W481" s="171"/>
      <c r="X481" s="171"/>
      <c r="Y481" s="171"/>
      <c r="Z481" s="171"/>
      <c r="AA481" s="171"/>
      <c r="AB481" s="171"/>
      <c r="AC481" s="171"/>
      <c r="AD481" s="171"/>
      <c r="AE481" s="171"/>
      <c r="AF481" s="171"/>
      <c r="AG481" s="171"/>
      <c r="AH481" s="171"/>
      <c r="AI481" s="171"/>
      <c r="AJ481" s="171"/>
      <c r="AK481" s="171"/>
      <c r="AL481" s="171"/>
      <c r="AM481" s="171"/>
      <c r="AN481" s="171"/>
      <c r="AO481" s="171"/>
      <c r="AP481" s="171"/>
      <c r="AQ481" s="171"/>
      <c r="AR481" s="171"/>
      <c r="AS481" s="171"/>
      <c r="AT481" s="171"/>
      <c r="AU481" s="171"/>
      <c r="AV481" s="171"/>
      <c r="AW481" s="171"/>
      <c r="AX481" s="171"/>
      <c r="AY481" s="171"/>
      <c r="AZ481" s="171"/>
      <c r="BA481" s="171"/>
      <c r="BB481" s="171"/>
      <c r="BC481" s="171"/>
      <c r="BD481" s="171"/>
    </row>
    <row r="482" spans="8:56" x14ac:dyDescent="0.2">
      <c r="H482" s="182"/>
      <c r="I482" s="182"/>
      <c r="P482" s="171"/>
      <c r="Q482" s="171"/>
      <c r="R482" s="171"/>
      <c r="S482" s="171"/>
      <c r="T482" s="171"/>
      <c r="U482" s="171"/>
      <c r="V482" s="171"/>
      <c r="W482" s="171"/>
      <c r="X482" s="171"/>
      <c r="Y482" s="171"/>
      <c r="Z482" s="171"/>
      <c r="AA482" s="171"/>
      <c r="AB482" s="171"/>
      <c r="AC482" s="171"/>
      <c r="AD482" s="171"/>
      <c r="AE482" s="171"/>
      <c r="AF482" s="171"/>
      <c r="AG482" s="171"/>
      <c r="AH482" s="171"/>
      <c r="AI482" s="171"/>
      <c r="AJ482" s="171"/>
      <c r="AK482" s="171"/>
      <c r="AL482" s="171"/>
      <c r="AM482" s="171"/>
      <c r="AN482" s="171"/>
      <c r="AO482" s="171"/>
      <c r="AP482" s="171"/>
      <c r="AQ482" s="171"/>
      <c r="AR482" s="171"/>
      <c r="AS482" s="171"/>
      <c r="AT482" s="171"/>
      <c r="AU482" s="171"/>
      <c r="AV482" s="171"/>
      <c r="AW482" s="171"/>
      <c r="AX482" s="171"/>
      <c r="AY482" s="171"/>
      <c r="AZ482" s="171"/>
      <c r="BA482" s="171"/>
      <c r="BB482" s="171"/>
      <c r="BC482" s="171"/>
      <c r="BD482" s="171"/>
    </row>
    <row r="483" spans="8:56" x14ac:dyDescent="0.2">
      <c r="H483" s="182"/>
      <c r="I483" s="182"/>
      <c r="P483" s="171"/>
      <c r="Q483" s="171"/>
      <c r="R483" s="171"/>
      <c r="S483" s="171"/>
      <c r="T483" s="171"/>
      <c r="U483" s="171"/>
      <c r="V483" s="171"/>
      <c r="W483" s="171"/>
      <c r="X483" s="171"/>
      <c r="Y483" s="171"/>
      <c r="Z483" s="171"/>
      <c r="AA483" s="171"/>
      <c r="AB483" s="171"/>
      <c r="AC483" s="171"/>
      <c r="AD483" s="171"/>
      <c r="AE483" s="171"/>
      <c r="AF483" s="171"/>
      <c r="AG483" s="171"/>
      <c r="AH483" s="171"/>
      <c r="AI483" s="171"/>
      <c r="AJ483" s="171"/>
      <c r="AK483" s="171"/>
      <c r="AL483" s="171"/>
      <c r="AM483" s="171"/>
      <c r="AN483" s="171"/>
      <c r="AO483" s="171"/>
      <c r="AP483" s="171"/>
      <c r="AQ483" s="171"/>
      <c r="AR483" s="171"/>
      <c r="AS483" s="171"/>
      <c r="AT483" s="171"/>
      <c r="AU483" s="171"/>
      <c r="AV483" s="171"/>
      <c r="AW483" s="171"/>
      <c r="AX483" s="171"/>
      <c r="AY483" s="171"/>
      <c r="AZ483" s="171"/>
      <c r="BA483" s="171"/>
      <c r="BB483" s="171"/>
      <c r="BC483" s="171"/>
      <c r="BD483" s="171"/>
    </row>
    <row r="484" spans="8:56" x14ac:dyDescent="0.2">
      <c r="H484" s="182"/>
      <c r="I484" s="182"/>
      <c r="P484" s="171"/>
      <c r="Q484" s="171"/>
      <c r="R484" s="171"/>
      <c r="S484" s="171"/>
      <c r="T484" s="171"/>
      <c r="U484" s="171"/>
      <c r="V484" s="171"/>
      <c r="W484" s="171"/>
      <c r="X484" s="171"/>
      <c r="Y484" s="171"/>
      <c r="Z484" s="171"/>
      <c r="AA484" s="171"/>
      <c r="AB484" s="171"/>
      <c r="AC484" s="171"/>
      <c r="AD484" s="171"/>
      <c r="AE484" s="171"/>
      <c r="AF484" s="171"/>
      <c r="AG484" s="171"/>
      <c r="AH484" s="171"/>
      <c r="AI484" s="171"/>
      <c r="AJ484" s="171"/>
      <c r="AK484" s="171"/>
      <c r="AL484" s="171"/>
      <c r="AM484" s="171"/>
      <c r="AN484" s="171"/>
      <c r="AO484" s="171"/>
      <c r="AP484" s="171"/>
      <c r="AQ484" s="171"/>
      <c r="AR484" s="171"/>
      <c r="AS484" s="171"/>
      <c r="AT484" s="171"/>
      <c r="AU484" s="171"/>
      <c r="AV484" s="171"/>
      <c r="AW484" s="171"/>
      <c r="AX484" s="171"/>
      <c r="AY484" s="171"/>
      <c r="AZ484" s="171"/>
      <c r="BA484" s="171"/>
      <c r="BB484" s="171"/>
      <c r="BC484" s="171"/>
      <c r="BD484" s="171"/>
    </row>
    <row r="485" spans="8:56" x14ac:dyDescent="0.2">
      <c r="H485" s="182"/>
      <c r="I485" s="182"/>
      <c r="P485" s="171"/>
      <c r="Q485" s="171"/>
      <c r="R485" s="171"/>
      <c r="S485" s="171"/>
      <c r="T485" s="171"/>
      <c r="U485" s="171"/>
      <c r="V485" s="171"/>
      <c r="W485" s="171"/>
      <c r="X485" s="171"/>
      <c r="Y485" s="171"/>
      <c r="Z485" s="171"/>
      <c r="AA485" s="171"/>
      <c r="AB485" s="171"/>
      <c r="AC485" s="171"/>
      <c r="AD485" s="171"/>
      <c r="AE485" s="171"/>
      <c r="AF485" s="171"/>
      <c r="AG485" s="171"/>
      <c r="AH485" s="171"/>
      <c r="AI485" s="171"/>
      <c r="AJ485" s="171"/>
      <c r="AK485" s="171"/>
      <c r="AL485" s="171"/>
      <c r="AM485" s="171"/>
      <c r="AN485" s="171"/>
      <c r="AO485" s="171"/>
      <c r="AP485" s="171"/>
      <c r="AQ485" s="171"/>
      <c r="AR485" s="171"/>
      <c r="AS485" s="171"/>
      <c r="AT485" s="171"/>
      <c r="AU485" s="171"/>
      <c r="AV485" s="171"/>
      <c r="AW485" s="171"/>
      <c r="AX485" s="171"/>
      <c r="AY485" s="171"/>
      <c r="AZ485" s="171"/>
      <c r="BA485" s="171"/>
      <c r="BB485" s="171"/>
      <c r="BC485" s="171"/>
      <c r="BD485" s="171"/>
    </row>
    <row r="486" spans="8:56" x14ac:dyDescent="0.2">
      <c r="H486" s="182"/>
      <c r="I486" s="182"/>
      <c r="P486" s="171"/>
      <c r="Q486" s="171"/>
      <c r="R486" s="171"/>
      <c r="S486" s="171"/>
      <c r="T486" s="171"/>
      <c r="U486" s="171"/>
      <c r="V486" s="171"/>
      <c r="W486" s="171"/>
      <c r="X486" s="171"/>
      <c r="Y486" s="171"/>
      <c r="Z486" s="171"/>
      <c r="AA486" s="171"/>
      <c r="AB486" s="171"/>
      <c r="AC486" s="171"/>
      <c r="AD486" s="171"/>
      <c r="AE486" s="171"/>
      <c r="AF486" s="171"/>
      <c r="AG486" s="171"/>
      <c r="AH486" s="171"/>
      <c r="AI486" s="171"/>
      <c r="AJ486" s="171"/>
      <c r="AK486" s="171"/>
      <c r="AL486" s="171"/>
      <c r="AM486" s="171"/>
      <c r="AN486" s="171"/>
      <c r="AO486" s="171"/>
      <c r="AP486" s="171"/>
      <c r="AQ486" s="171"/>
      <c r="AR486" s="171"/>
      <c r="AS486" s="171"/>
      <c r="AT486" s="171"/>
      <c r="AU486" s="171"/>
      <c r="AV486" s="171"/>
      <c r="AW486" s="171"/>
      <c r="AX486" s="171"/>
      <c r="AY486" s="171"/>
      <c r="AZ486" s="171"/>
      <c r="BA486" s="171"/>
      <c r="BB486" s="171"/>
      <c r="BC486" s="171"/>
      <c r="BD486" s="171"/>
    </row>
    <row r="487" spans="8:56" x14ac:dyDescent="0.2">
      <c r="H487" s="182"/>
      <c r="I487" s="182"/>
      <c r="P487" s="171"/>
      <c r="Q487" s="171"/>
      <c r="R487" s="171"/>
      <c r="S487" s="171"/>
      <c r="T487" s="171"/>
      <c r="U487" s="171"/>
      <c r="V487" s="171"/>
      <c r="W487" s="171"/>
      <c r="X487" s="171"/>
      <c r="Y487" s="171"/>
      <c r="Z487" s="171"/>
      <c r="AA487" s="171"/>
      <c r="AB487" s="171"/>
      <c r="AC487" s="171"/>
      <c r="AD487" s="171"/>
      <c r="AE487" s="171"/>
      <c r="AF487" s="171"/>
      <c r="AG487" s="171"/>
      <c r="AH487" s="171"/>
      <c r="AI487" s="171"/>
      <c r="AJ487" s="171"/>
      <c r="AK487" s="171"/>
      <c r="AL487" s="171"/>
      <c r="AM487" s="171"/>
      <c r="AN487" s="171"/>
      <c r="AO487" s="171"/>
      <c r="AP487" s="171"/>
      <c r="AQ487" s="171"/>
      <c r="AR487" s="171"/>
      <c r="AS487" s="171"/>
      <c r="AT487" s="171"/>
      <c r="AU487" s="171"/>
      <c r="AV487" s="171"/>
      <c r="AW487" s="171"/>
      <c r="AX487" s="171"/>
      <c r="AY487" s="171"/>
      <c r="AZ487" s="171"/>
      <c r="BA487" s="171"/>
      <c r="BB487" s="171"/>
      <c r="BC487" s="171"/>
      <c r="BD487" s="171"/>
    </row>
    <row r="488" spans="8:56" x14ac:dyDescent="0.2">
      <c r="H488" s="182"/>
      <c r="I488" s="182"/>
      <c r="P488" s="171"/>
      <c r="Q488" s="171"/>
      <c r="R488" s="171"/>
      <c r="S488" s="171"/>
      <c r="T488" s="171"/>
      <c r="U488" s="171"/>
      <c r="V488" s="171"/>
      <c r="W488" s="171"/>
      <c r="X488" s="171"/>
      <c r="Y488" s="171"/>
      <c r="Z488" s="171"/>
      <c r="AA488" s="171"/>
      <c r="AB488" s="171"/>
      <c r="AC488" s="171"/>
      <c r="AD488" s="171"/>
      <c r="AE488" s="171"/>
      <c r="AF488" s="171"/>
      <c r="AG488" s="171"/>
      <c r="AH488" s="171"/>
      <c r="AI488" s="171"/>
      <c r="AJ488" s="171"/>
      <c r="AK488" s="171"/>
      <c r="AL488" s="171"/>
      <c r="AM488" s="171"/>
      <c r="AN488" s="171"/>
      <c r="AO488" s="171"/>
      <c r="AP488" s="171"/>
      <c r="AQ488" s="171"/>
      <c r="AR488" s="171"/>
      <c r="AS488" s="171"/>
      <c r="AT488" s="171"/>
      <c r="AU488" s="171"/>
      <c r="AV488" s="171"/>
      <c r="AW488" s="171"/>
      <c r="AX488" s="171"/>
      <c r="AY488" s="171"/>
      <c r="AZ488" s="171"/>
      <c r="BA488" s="171"/>
      <c r="BB488" s="171"/>
      <c r="BC488" s="171"/>
      <c r="BD488" s="171"/>
    </row>
    <row r="489" spans="8:56" x14ac:dyDescent="0.2">
      <c r="H489" s="182"/>
      <c r="I489" s="182"/>
      <c r="P489" s="171"/>
      <c r="Q489" s="171"/>
      <c r="R489" s="171"/>
      <c r="S489" s="171"/>
      <c r="T489" s="171"/>
      <c r="U489" s="171"/>
      <c r="V489" s="171"/>
      <c r="W489" s="171"/>
      <c r="X489" s="171"/>
      <c r="Y489" s="171"/>
      <c r="Z489" s="171"/>
      <c r="AA489" s="171"/>
      <c r="AB489" s="171"/>
      <c r="AC489" s="171"/>
      <c r="AD489" s="171"/>
      <c r="AE489" s="171"/>
      <c r="AF489" s="171"/>
      <c r="AG489" s="171"/>
      <c r="AH489" s="171"/>
      <c r="AI489" s="171"/>
      <c r="AJ489" s="171"/>
      <c r="AK489" s="171"/>
      <c r="AL489" s="171"/>
      <c r="AM489" s="171"/>
      <c r="AN489" s="171"/>
      <c r="AO489" s="171"/>
      <c r="AP489" s="171"/>
      <c r="AQ489" s="171"/>
      <c r="AR489" s="171"/>
      <c r="AS489" s="171"/>
      <c r="AT489" s="171"/>
      <c r="AU489" s="171"/>
      <c r="AV489" s="171"/>
      <c r="AW489" s="171"/>
      <c r="AX489" s="171"/>
      <c r="AY489" s="171"/>
      <c r="AZ489" s="171"/>
      <c r="BA489" s="171"/>
      <c r="BB489" s="171"/>
      <c r="BC489" s="171"/>
      <c r="BD489" s="171"/>
    </row>
    <row r="490" spans="8:56" x14ac:dyDescent="0.2">
      <c r="H490" s="182"/>
      <c r="I490" s="182"/>
      <c r="P490" s="171"/>
      <c r="Q490" s="171"/>
      <c r="R490" s="171"/>
      <c r="S490" s="171"/>
      <c r="T490" s="171"/>
      <c r="U490" s="171"/>
      <c r="V490" s="171"/>
      <c r="W490" s="171"/>
      <c r="X490" s="171"/>
      <c r="Y490" s="171"/>
      <c r="Z490" s="171"/>
      <c r="AA490" s="171"/>
      <c r="AB490" s="171"/>
      <c r="AC490" s="171"/>
      <c r="AD490" s="171"/>
      <c r="AE490" s="171"/>
      <c r="AF490" s="171"/>
      <c r="AG490" s="171"/>
      <c r="AH490" s="171"/>
      <c r="AI490" s="171"/>
      <c r="AJ490" s="171"/>
      <c r="AK490" s="171"/>
      <c r="AL490" s="171"/>
      <c r="AM490" s="171"/>
      <c r="AN490" s="171"/>
      <c r="AO490" s="171"/>
      <c r="AP490" s="171"/>
      <c r="AQ490" s="171"/>
      <c r="AR490" s="171"/>
      <c r="AS490" s="171"/>
      <c r="AT490" s="171"/>
      <c r="AU490" s="171"/>
      <c r="AV490" s="171"/>
      <c r="AW490" s="171"/>
      <c r="AX490" s="171"/>
      <c r="AY490" s="171"/>
      <c r="AZ490" s="171"/>
      <c r="BA490" s="171"/>
      <c r="BB490" s="171"/>
      <c r="BC490" s="171"/>
      <c r="BD490" s="171"/>
    </row>
    <row r="491" spans="8:56" x14ac:dyDescent="0.2">
      <c r="H491" s="182"/>
      <c r="I491" s="182"/>
      <c r="P491" s="171"/>
      <c r="Q491" s="171"/>
      <c r="R491" s="171"/>
      <c r="S491" s="171"/>
      <c r="T491" s="171"/>
      <c r="U491" s="171"/>
      <c r="V491" s="171"/>
      <c r="W491" s="171"/>
      <c r="X491" s="171"/>
      <c r="Y491" s="171"/>
      <c r="Z491" s="171"/>
      <c r="AA491" s="171"/>
      <c r="AB491" s="171"/>
      <c r="AC491" s="171"/>
      <c r="AD491" s="171"/>
      <c r="AE491" s="171"/>
      <c r="AF491" s="171"/>
      <c r="AG491" s="171"/>
      <c r="AH491" s="171"/>
      <c r="AI491" s="171"/>
      <c r="AJ491" s="171"/>
      <c r="AK491" s="171"/>
      <c r="AL491" s="171"/>
      <c r="AM491" s="171"/>
      <c r="AN491" s="171"/>
      <c r="AO491" s="171"/>
      <c r="AP491" s="171"/>
      <c r="AQ491" s="171"/>
      <c r="AR491" s="171"/>
      <c r="AS491" s="171"/>
      <c r="AT491" s="171"/>
      <c r="AU491" s="171"/>
      <c r="AV491" s="171"/>
      <c r="AW491" s="171"/>
      <c r="AX491" s="171"/>
      <c r="AY491" s="171"/>
      <c r="AZ491" s="171"/>
      <c r="BA491" s="171"/>
      <c r="BB491" s="171"/>
      <c r="BC491" s="171"/>
      <c r="BD491" s="171"/>
    </row>
    <row r="492" spans="8:56" x14ac:dyDescent="0.2">
      <c r="H492" s="182"/>
      <c r="I492" s="182"/>
      <c r="P492" s="171"/>
      <c r="Q492" s="171"/>
      <c r="R492" s="171"/>
      <c r="S492" s="171"/>
      <c r="T492" s="171"/>
      <c r="U492" s="171"/>
      <c r="V492" s="171"/>
      <c r="W492" s="171"/>
      <c r="X492" s="171"/>
      <c r="Y492" s="171"/>
      <c r="Z492" s="171"/>
      <c r="AA492" s="171"/>
      <c r="AB492" s="171"/>
      <c r="AC492" s="171"/>
      <c r="AD492" s="171"/>
      <c r="AE492" s="171"/>
      <c r="AF492" s="171"/>
      <c r="AG492" s="171"/>
      <c r="AH492" s="171"/>
      <c r="AI492" s="171"/>
      <c r="AJ492" s="171"/>
      <c r="AK492" s="171"/>
      <c r="AL492" s="171"/>
      <c r="AM492" s="171"/>
      <c r="AN492" s="171"/>
      <c r="AO492" s="171"/>
      <c r="AP492" s="171"/>
      <c r="AQ492" s="171"/>
      <c r="AR492" s="171"/>
      <c r="AS492" s="171"/>
      <c r="AT492" s="171"/>
      <c r="AU492" s="171"/>
      <c r="AV492" s="171"/>
      <c r="AW492" s="171"/>
      <c r="AX492" s="171"/>
      <c r="AY492" s="171"/>
      <c r="AZ492" s="171"/>
      <c r="BA492" s="171"/>
      <c r="BB492" s="171"/>
      <c r="BC492" s="171"/>
      <c r="BD492" s="171"/>
    </row>
    <row r="493" spans="8:56" x14ac:dyDescent="0.2">
      <c r="H493" s="182"/>
      <c r="I493" s="182"/>
      <c r="P493" s="171"/>
      <c r="Q493" s="171"/>
      <c r="R493" s="171"/>
      <c r="S493" s="171"/>
      <c r="T493" s="171"/>
      <c r="U493" s="171"/>
      <c r="V493" s="171"/>
      <c r="W493" s="171"/>
      <c r="X493" s="171"/>
      <c r="Y493" s="171"/>
      <c r="Z493" s="171"/>
      <c r="AA493" s="171"/>
      <c r="AB493" s="171"/>
      <c r="AC493" s="171"/>
      <c r="AD493" s="171"/>
      <c r="AE493" s="171"/>
      <c r="AF493" s="171"/>
      <c r="AG493" s="171"/>
      <c r="AH493" s="171"/>
      <c r="AI493" s="171"/>
      <c r="AJ493" s="171"/>
      <c r="AK493" s="171"/>
      <c r="AL493" s="171"/>
      <c r="AM493" s="171"/>
      <c r="AN493" s="171"/>
      <c r="AO493" s="171"/>
      <c r="AP493" s="171"/>
      <c r="AQ493" s="171"/>
      <c r="AR493" s="171"/>
      <c r="AS493" s="171"/>
      <c r="AT493" s="171"/>
      <c r="AU493" s="171"/>
      <c r="AV493" s="171"/>
      <c r="AW493" s="171"/>
      <c r="AX493" s="171"/>
      <c r="AY493" s="171"/>
      <c r="AZ493" s="171"/>
      <c r="BA493" s="171"/>
      <c r="BB493" s="171"/>
      <c r="BC493" s="171"/>
      <c r="BD493" s="171"/>
    </row>
    <row r="494" spans="8:56" x14ac:dyDescent="0.2">
      <c r="H494" s="182"/>
      <c r="I494" s="182"/>
      <c r="P494" s="171"/>
      <c r="Q494" s="171"/>
      <c r="R494" s="171"/>
      <c r="S494" s="171"/>
      <c r="T494" s="171"/>
      <c r="U494" s="171"/>
      <c r="V494" s="171"/>
      <c r="W494" s="171"/>
      <c r="X494" s="171"/>
      <c r="Y494" s="171"/>
      <c r="Z494" s="171"/>
      <c r="AA494" s="171"/>
      <c r="AB494" s="171"/>
      <c r="AC494" s="171"/>
      <c r="AD494" s="171"/>
      <c r="AE494" s="171"/>
      <c r="AF494" s="171"/>
      <c r="AG494" s="171"/>
      <c r="AH494" s="171"/>
      <c r="AI494" s="171"/>
      <c r="AJ494" s="171"/>
      <c r="AK494" s="171"/>
      <c r="AL494" s="171"/>
      <c r="AM494" s="171"/>
      <c r="AN494" s="171"/>
      <c r="AO494" s="171"/>
      <c r="AP494" s="171"/>
      <c r="AQ494" s="171"/>
      <c r="AR494" s="171"/>
      <c r="AS494" s="171"/>
      <c r="AT494" s="171"/>
      <c r="AU494" s="171"/>
      <c r="AV494" s="171"/>
      <c r="AW494" s="171"/>
      <c r="AX494" s="171"/>
      <c r="AY494" s="171"/>
      <c r="AZ494" s="171"/>
      <c r="BA494" s="171"/>
      <c r="BB494" s="171"/>
      <c r="BC494" s="171"/>
      <c r="BD494" s="171"/>
    </row>
    <row r="495" spans="8:56" x14ac:dyDescent="0.2">
      <c r="H495" s="182"/>
      <c r="I495" s="182"/>
      <c r="P495" s="171"/>
      <c r="Q495" s="171"/>
      <c r="R495" s="171"/>
      <c r="S495" s="171"/>
      <c r="T495" s="171"/>
      <c r="U495" s="171"/>
      <c r="V495" s="171"/>
      <c r="W495" s="171"/>
      <c r="X495" s="171"/>
      <c r="Y495" s="171"/>
      <c r="Z495" s="171"/>
      <c r="AA495" s="171"/>
      <c r="AB495" s="171"/>
      <c r="AC495" s="171"/>
      <c r="AD495" s="171"/>
      <c r="AE495" s="171"/>
      <c r="AF495" s="171"/>
      <c r="AG495" s="171"/>
      <c r="AH495" s="171"/>
      <c r="AI495" s="171"/>
      <c r="AJ495" s="171"/>
      <c r="AK495" s="171"/>
      <c r="AL495" s="171"/>
      <c r="AM495" s="171"/>
      <c r="AN495" s="171"/>
      <c r="AO495" s="171"/>
      <c r="AP495" s="171"/>
      <c r="AQ495" s="171"/>
      <c r="AR495" s="171"/>
      <c r="AS495" s="171"/>
      <c r="AT495" s="171"/>
      <c r="AU495" s="171"/>
      <c r="AV495" s="171"/>
      <c r="AW495" s="171"/>
      <c r="AX495" s="171"/>
      <c r="AY495" s="171"/>
      <c r="AZ495" s="171"/>
      <c r="BA495" s="171"/>
      <c r="BB495" s="171"/>
      <c r="BC495" s="171"/>
      <c r="BD495" s="171"/>
    </row>
    <row r="496" spans="8:56" x14ac:dyDescent="0.2">
      <c r="H496" s="182"/>
      <c r="I496" s="182"/>
      <c r="P496" s="171"/>
      <c r="Q496" s="171"/>
      <c r="R496" s="171"/>
      <c r="S496" s="171"/>
      <c r="T496" s="171"/>
      <c r="U496" s="171"/>
      <c r="V496" s="171"/>
      <c r="W496" s="171"/>
      <c r="X496" s="171"/>
      <c r="Y496" s="171"/>
      <c r="Z496" s="171"/>
      <c r="AA496" s="171"/>
      <c r="AB496" s="171"/>
      <c r="AC496" s="171"/>
      <c r="AD496" s="171"/>
      <c r="AE496" s="171"/>
      <c r="AF496" s="171"/>
      <c r="AG496" s="171"/>
      <c r="AH496" s="171"/>
      <c r="AI496" s="171"/>
      <c r="AJ496" s="171"/>
      <c r="AK496" s="171"/>
      <c r="AL496" s="171"/>
      <c r="AM496" s="171"/>
      <c r="AN496" s="171"/>
      <c r="AO496" s="171"/>
      <c r="AP496" s="171"/>
      <c r="AQ496" s="171"/>
      <c r="AR496" s="171"/>
      <c r="AS496" s="171"/>
      <c r="AT496" s="171"/>
      <c r="AU496" s="171"/>
      <c r="AV496" s="171"/>
      <c r="AW496" s="171"/>
      <c r="AX496" s="171"/>
      <c r="AY496" s="171"/>
      <c r="AZ496" s="171"/>
      <c r="BA496" s="171"/>
      <c r="BB496" s="171"/>
      <c r="BC496" s="171"/>
      <c r="BD496" s="171"/>
    </row>
    <row r="497" spans="8:56" x14ac:dyDescent="0.2">
      <c r="H497" s="182"/>
      <c r="I497" s="182"/>
      <c r="P497" s="171"/>
      <c r="Q497" s="171"/>
      <c r="R497" s="171"/>
      <c r="S497" s="171"/>
      <c r="T497" s="171"/>
      <c r="U497" s="171"/>
      <c r="V497" s="171"/>
      <c r="W497" s="171"/>
      <c r="X497" s="171"/>
      <c r="Y497" s="171"/>
      <c r="Z497" s="171"/>
      <c r="AA497" s="171"/>
      <c r="AB497" s="171"/>
      <c r="AC497" s="171"/>
      <c r="AD497" s="171"/>
      <c r="AE497" s="171"/>
      <c r="AF497" s="171"/>
      <c r="AG497" s="171"/>
      <c r="AH497" s="171"/>
      <c r="AI497" s="171"/>
      <c r="AJ497" s="171"/>
      <c r="AK497" s="171"/>
      <c r="AL497" s="171"/>
      <c r="AM497" s="171"/>
      <c r="AN497" s="171"/>
      <c r="AO497" s="171"/>
      <c r="AP497" s="171"/>
      <c r="AQ497" s="171"/>
      <c r="AR497" s="171"/>
      <c r="AS497" s="171"/>
      <c r="AT497" s="171"/>
      <c r="AU497" s="171"/>
      <c r="AV497" s="171"/>
      <c r="AW497" s="171"/>
      <c r="AX497" s="171"/>
      <c r="AY497" s="171"/>
      <c r="AZ497" s="171"/>
      <c r="BA497" s="171"/>
      <c r="BB497" s="171"/>
      <c r="BC497" s="171"/>
      <c r="BD497" s="171"/>
    </row>
    <row r="498" spans="8:56" x14ac:dyDescent="0.2">
      <c r="H498" s="182"/>
      <c r="I498" s="182"/>
      <c r="P498" s="171"/>
      <c r="Q498" s="171"/>
      <c r="R498" s="171"/>
      <c r="S498" s="171"/>
      <c r="T498" s="171"/>
      <c r="U498" s="171"/>
      <c r="V498" s="171"/>
      <c r="W498" s="171"/>
      <c r="X498" s="171"/>
      <c r="Y498" s="171"/>
      <c r="Z498" s="171"/>
      <c r="AA498" s="171"/>
      <c r="AB498" s="171"/>
      <c r="AC498" s="171"/>
      <c r="AD498" s="171"/>
      <c r="AE498" s="171"/>
      <c r="AF498" s="171"/>
      <c r="AG498" s="171"/>
      <c r="AH498" s="171"/>
      <c r="AI498" s="171"/>
      <c r="AJ498" s="171"/>
      <c r="AK498" s="171"/>
      <c r="AL498" s="171"/>
      <c r="AM498" s="171"/>
      <c r="AN498" s="171"/>
      <c r="AO498" s="171"/>
      <c r="AP498" s="171"/>
      <c r="AQ498" s="171"/>
      <c r="AR498" s="171"/>
      <c r="AS498" s="171"/>
      <c r="AT498" s="171"/>
      <c r="AU498" s="171"/>
      <c r="AV498" s="171"/>
      <c r="AW498" s="171"/>
      <c r="AX498" s="171"/>
      <c r="AY498" s="171"/>
      <c r="AZ498" s="171"/>
      <c r="BA498" s="171"/>
      <c r="BB498" s="171"/>
      <c r="BC498" s="171"/>
      <c r="BD498" s="171"/>
    </row>
    <row r="499" spans="8:56" x14ac:dyDescent="0.2">
      <c r="H499" s="182"/>
      <c r="I499" s="182"/>
      <c r="P499" s="171"/>
      <c r="Q499" s="171"/>
      <c r="R499" s="171"/>
      <c r="S499" s="171"/>
      <c r="T499" s="171"/>
      <c r="U499" s="171"/>
      <c r="V499" s="171"/>
      <c r="W499" s="171"/>
      <c r="X499" s="171"/>
      <c r="Y499" s="171"/>
      <c r="Z499" s="171"/>
      <c r="AA499" s="171"/>
      <c r="AB499" s="171"/>
      <c r="AC499" s="171"/>
      <c r="AD499" s="171"/>
      <c r="AE499" s="171"/>
      <c r="AF499" s="171"/>
      <c r="AG499" s="171"/>
      <c r="AH499" s="171"/>
      <c r="AI499" s="171"/>
      <c r="AJ499" s="171"/>
      <c r="AK499" s="171"/>
      <c r="AL499" s="171"/>
      <c r="AM499" s="171"/>
      <c r="AN499" s="171"/>
      <c r="AO499" s="171"/>
      <c r="AP499" s="171"/>
      <c r="AQ499" s="171"/>
      <c r="AR499" s="171"/>
      <c r="AS499" s="171"/>
      <c r="AT499" s="171"/>
      <c r="AU499" s="171"/>
      <c r="AV499" s="171"/>
      <c r="AW499" s="171"/>
      <c r="AX499" s="171"/>
      <c r="AY499" s="171"/>
      <c r="AZ499" s="171"/>
      <c r="BA499" s="171"/>
      <c r="BB499" s="171"/>
      <c r="BC499" s="171"/>
      <c r="BD499" s="171"/>
    </row>
    <row r="500" spans="8:56" x14ac:dyDescent="0.2">
      <c r="H500" s="182"/>
      <c r="I500" s="182"/>
      <c r="P500" s="171"/>
      <c r="Q500" s="171"/>
      <c r="R500" s="171"/>
      <c r="S500" s="171"/>
      <c r="T500" s="171"/>
      <c r="U500" s="171"/>
      <c r="V500" s="171"/>
      <c r="W500" s="171"/>
      <c r="X500" s="171"/>
      <c r="Y500" s="171"/>
      <c r="Z500" s="171"/>
      <c r="AA500" s="171"/>
      <c r="AB500" s="171"/>
      <c r="AC500" s="171"/>
      <c r="AD500" s="171"/>
      <c r="AE500" s="171"/>
      <c r="AF500" s="171"/>
      <c r="AG500" s="171"/>
      <c r="AH500" s="171"/>
      <c r="AI500" s="171"/>
      <c r="AJ500" s="171"/>
      <c r="AK500" s="171"/>
      <c r="AL500" s="171"/>
      <c r="AM500" s="171"/>
      <c r="AN500" s="171"/>
      <c r="AO500" s="171"/>
      <c r="AP500" s="171"/>
      <c r="AQ500" s="171"/>
      <c r="AR500" s="171"/>
      <c r="AS500" s="171"/>
      <c r="AT500" s="171"/>
      <c r="AU500" s="171"/>
      <c r="AV500" s="171"/>
      <c r="AW500" s="171"/>
      <c r="AX500" s="171"/>
      <c r="AY500" s="171"/>
      <c r="AZ500" s="171"/>
      <c r="BA500" s="171"/>
      <c r="BB500" s="171"/>
      <c r="BC500" s="171"/>
      <c r="BD500" s="171"/>
    </row>
    <row r="501" spans="8:56" x14ac:dyDescent="0.2">
      <c r="H501" s="182"/>
      <c r="I501" s="182"/>
      <c r="P501" s="171"/>
      <c r="Q501" s="171"/>
      <c r="R501" s="171"/>
      <c r="S501" s="171"/>
      <c r="T501" s="171"/>
      <c r="U501" s="171"/>
      <c r="V501" s="171"/>
      <c r="W501" s="171"/>
      <c r="X501" s="171"/>
      <c r="Y501" s="171"/>
      <c r="Z501" s="171"/>
      <c r="AA501" s="171"/>
      <c r="AB501" s="171"/>
      <c r="AC501" s="171"/>
      <c r="AD501" s="171"/>
      <c r="AE501" s="171"/>
      <c r="AF501" s="171"/>
      <c r="AG501" s="171"/>
      <c r="AH501" s="171"/>
      <c r="AI501" s="171"/>
      <c r="AJ501" s="171"/>
      <c r="AK501" s="171"/>
      <c r="AL501" s="171"/>
      <c r="AM501" s="171"/>
      <c r="AN501" s="171"/>
      <c r="AO501" s="171"/>
      <c r="AP501" s="171"/>
      <c r="AQ501" s="171"/>
      <c r="AR501" s="171"/>
      <c r="AS501" s="171"/>
      <c r="AT501" s="171"/>
      <c r="AU501" s="171"/>
      <c r="AV501" s="171"/>
      <c r="AW501" s="171"/>
      <c r="AX501" s="171"/>
      <c r="AY501" s="171"/>
      <c r="AZ501" s="171"/>
      <c r="BA501" s="171"/>
      <c r="BB501" s="171"/>
      <c r="BC501" s="171"/>
      <c r="BD501" s="171"/>
    </row>
    <row r="502" spans="8:56" x14ac:dyDescent="0.2">
      <c r="H502" s="182"/>
      <c r="I502" s="182"/>
      <c r="P502" s="171"/>
      <c r="Q502" s="171"/>
      <c r="R502" s="171"/>
      <c r="S502" s="171"/>
      <c r="T502" s="171"/>
      <c r="U502" s="171"/>
      <c r="V502" s="171"/>
      <c r="W502" s="171"/>
      <c r="X502" s="171"/>
      <c r="Y502" s="171"/>
      <c r="Z502" s="171"/>
      <c r="AA502" s="171"/>
      <c r="AB502" s="171"/>
      <c r="AC502" s="171"/>
      <c r="AD502" s="171"/>
      <c r="AE502" s="171"/>
      <c r="AF502" s="171"/>
      <c r="AG502" s="171"/>
      <c r="AH502" s="171"/>
      <c r="AI502" s="171"/>
      <c r="AJ502" s="171"/>
      <c r="AK502" s="171"/>
      <c r="AL502" s="171"/>
      <c r="AM502" s="171"/>
      <c r="AN502" s="171"/>
      <c r="AO502" s="171"/>
      <c r="AP502" s="171"/>
      <c r="AQ502" s="171"/>
      <c r="AR502" s="171"/>
      <c r="AS502" s="171"/>
      <c r="AT502" s="171"/>
      <c r="AU502" s="171"/>
      <c r="AV502" s="171"/>
      <c r="AW502" s="171"/>
      <c r="AX502" s="171"/>
      <c r="AY502" s="171"/>
      <c r="AZ502" s="171"/>
      <c r="BA502" s="171"/>
      <c r="BB502" s="171"/>
      <c r="BC502" s="171"/>
      <c r="BD502" s="171"/>
    </row>
    <row r="503" spans="8:56" x14ac:dyDescent="0.2">
      <c r="H503" s="182"/>
      <c r="I503" s="182"/>
      <c r="P503" s="171"/>
      <c r="Q503" s="171"/>
      <c r="R503" s="171"/>
      <c r="S503" s="171"/>
      <c r="T503" s="171"/>
      <c r="U503" s="171"/>
      <c r="V503" s="171"/>
      <c r="W503" s="171"/>
      <c r="X503" s="171"/>
      <c r="Y503" s="171"/>
      <c r="Z503" s="171"/>
      <c r="AA503" s="171"/>
      <c r="AB503" s="171"/>
      <c r="AC503" s="171"/>
      <c r="AD503" s="171"/>
      <c r="AE503" s="171"/>
      <c r="AF503" s="171"/>
      <c r="AG503" s="171"/>
      <c r="AH503" s="171"/>
      <c r="AI503" s="171"/>
      <c r="AJ503" s="171"/>
      <c r="AK503" s="171"/>
      <c r="AL503" s="171"/>
      <c r="AM503" s="171"/>
      <c r="AN503" s="171"/>
      <c r="AO503" s="171"/>
      <c r="AP503" s="171"/>
      <c r="AQ503" s="171"/>
      <c r="AR503" s="171"/>
      <c r="AS503" s="171"/>
      <c r="AT503" s="171"/>
      <c r="AU503" s="171"/>
      <c r="AV503" s="171"/>
      <c r="AW503" s="171"/>
      <c r="AX503" s="171"/>
      <c r="AY503" s="171"/>
      <c r="AZ503" s="171"/>
      <c r="BA503" s="171"/>
      <c r="BB503" s="171"/>
      <c r="BC503" s="171"/>
      <c r="BD503" s="171"/>
    </row>
    <row r="504" spans="8:56" x14ac:dyDescent="0.2">
      <c r="H504" s="182"/>
      <c r="I504" s="182"/>
      <c r="P504" s="171"/>
      <c r="Q504" s="171"/>
      <c r="R504" s="171"/>
      <c r="S504" s="171"/>
      <c r="T504" s="171"/>
      <c r="U504" s="171"/>
      <c r="V504" s="171"/>
      <c r="W504" s="171"/>
      <c r="X504" s="171"/>
      <c r="Y504" s="171"/>
      <c r="Z504" s="171"/>
      <c r="AA504" s="171"/>
      <c r="AB504" s="171"/>
      <c r="AC504" s="171"/>
      <c r="AD504" s="171"/>
      <c r="AE504" s="171"/>
      <c r="AF504" s="171"/>
      <c r="AG504" s="171"/>
      <c r="AH504" s="171"/>
      <c r="AI504" s="171"/>
      <c r="AJ504" s="171"/>
      <c r="AK504" s="171"/>
      <c r="AL504" s="171"/>
      <c r="AM504" s="171"/>
      <c r="AN504" s="171"/>
      <c r="AO504" s="171"/>
      <c r="AP504" s="171"/>
      <c r="AQ504" s="171"/>
      <c r="AR504" s="171"/>
      <c r="AS504" s="171"/>
      <c r="AT504" s="171"/>
      <c r="AU504" s="171"/>
      <c r="AV504" s="171"/>
      <c r="AW504" s="171"/>
      <c r="AX504" s="171"/>
      <c r="AY504" s="171"/>
      <c r="AZ504" s="171"/>
      <c r="BA504" s="171"/>
      <c r="BB504" s="171"/>
      <c r="BC504" s="171"/>
      <c r="BD504" s="171"/>
    </row>
    <row r="505" spans="8:56" x14ac:dyDescent="0.2">
      <c r="H505" s="182"/>
      <c r="I505" s="182"/>
      <c r="P505" s="171"/>
      <c r="Q505" s="171"/>
      <c r="R505" s="171"/>
      <c r="S505" s="171"/>
      <c r="T505" s="171"/>
      <c r="U505" s="171"/>
      <c r="V505" s="171"/>
      <c r="W505" s="171"/>
      <c r="X505" s="171"/>
      <c r="Y505" s="171"/>
      <c r="Z505" s="171"/>
      <c r="AA505" s="171"/>
      <c r="AB505" s="171"/>
      <c r="AC505" s="171"/>
      <c r="AD505" s="171"/>
      <c r="AE505" s="171"/>
      <c r="AF505" s="171"/>
      <c r="AG505" s="171"/>
      <c r="AH505" s="171"/>
      <c r="AI505" s="171"/>
      <c r="AJ505" s="171"/>
      <c r="AK505" s="171"/>
      <c r="AL505" s="171"/>
      <c r="AM505" s="171"/>
      <c r="AN505" s="171"/>
      <c r="AO505" s="171"/>
      <c r="AP505" s="171"/>
      <c r="AQ505" s="171"/>
      <c r="AR505" s="171"/>
      <c r="AS505" s="171"/>
      <c r="AT505" s="171"/>
      <c r="AU505" s="171"/>
      <c r="AV505" s="171"/>
      <c r="AW505" s="171"/>
      <c r="AX505" s="171"/>
      <c r="AY505" s="171"/>
      <c r="AZ505" s="171"/>
      <c r="BA505" s="171"/>
      <c r="BB505" s="171"/>
      <c r="BC505" s="171"/>
      <c r="BD505" s="171"/>
    </row>
    <row r="506" spans="8:56" x14ac:dyDescent="0.2">
      <c r="H506" s="182"/>
      <c r="I506" s="182"/>
      <c r="P506" s="171"/>
      <c r="Q506" s="171"/>
      <c r="R506" s="171"/>
      <c r="S506" s="171"/>
      <c r="T506" s="171"/>
      <c r="U506" s="171"/>
      <c r="V506" s="171"/>
      <c r="W506" s="171"/>
      <c r="X506" s="171"/>
      <c r="Y506" s="171"/>
      <c r="Z506" s="171"/>
      <c r="AA506" s="171"/>
      <c r="AB506" s="171"/>
      <c r="AC506" s="171"/>
      <c r="AD506" s="171"/>
      <c r="AE506" s="171"/>
      <c r="AF506" s="171"/>
      <c r="AG506" s="171"/>
      <c r="AH506" s="171"/>
      <c r="AI506" s="171"/>
      <c r="AJ506" s="171"/>
      <c r="AK506" s="171"/>
      <c r="AL506" s="171"/>
      <c r="AM506" s="171"/>
      <c r="AN506" s="171"/>
      <c r="AO506" s="171"/>
      <c r="AP506" s="171"/>
      <c r="AQ506" s="171"/>
      <c r="AR506" s="171"/>
      <c r="AS506" s="171"/>
      <c r="AT506" s="171"/>
      <c r="AU506" s="171"/>
      <c r="AV506" s="171"/>
      <c r="AW506" s="171"/>
      <c r="AX506" s="171"/>
      <c r="AY506" s="171"/>
      <c r="AZ506" s="171"/>
      <c r="BA506" s="171"/>
      <c r="BB506" s="171"/>
      <c r="BC506" s="171"/>
      <c r="BD506" s="171"/>
    </row>
    <row r="507" spans="8:56" x14ac:dyDescent="0.2">
      <c r="H507" s="182"/>
      <c r="I507" s="182"/>
      <c r="P507" s="171"/>
      <c r="Q507" s="171"/>
      <c r="R507" s="171"/>
      <c r="S507" s="171"/>
      <c r="T507" s="171"/>
      <c r="U507" s="171"/>
      <c r="V507" s="171"/>
      <c r="W507" s="171"/>
      <c r="X507" s="171"/>
      <c r="Y507" s="171"/>
      <c r="Z507" s="171"/>
      <c r="AA507" s="171"/>
      <c r="AB507" s="171"/>
      <c r="AC507" s="171"/>
      <c r="AD507" s="171"/>
      <c r="AE507" s="171"/>
      <c r="AF507" s="171"/>
      <c r="AG507" s="171"/>
      <c r="AH507" s="171"/>
      <c r="AI507" s="171"/>
      <c r="AJ507" s="171"/>
      <c r="AK507" s="171"/>
      <c r="AL507" s="171"/>
      <c r="AM507" s="171"/>
      <c r="AN507" s="171"/>
      <c r="AO507" s="171"/>
      <c r="AP507" s="171"/>
      <c r="AQ507" s="171"/>
      <c r="AR507" s="171"/>
      <c r="AS507" s="171"/>
      <c r="AT507" s="171"/>
      <c r="AU507" s="171"/>
      <c r="AV507" s="171"/>
      <c r="AW507" s="171"/>
      <c r="AX507" s="171"/>
      <c r="AY507" s="171"/>
      <c r="AZ507" s="171"/>
      <c r="BA507" s="171"/>
      <c r="BB507" s="171"/>
      <c r="BC507" s="171"/>
      <c r="BD507" s="171"/>
    </row>
    <row r="508" spans="8:56" x14ac:dyDescent="0.2">
      <c r="H508" s="182"/>
      <c r="I508" s="182"/>
      <c r="P508" s="171"/>
      <c r="Q508" s="171"/>
      <c r="R508" s="171"/>
      <c r="S508" s="171"/>
      <c r="T508" s="171"/>
      <c r="U508" s="171"/>
      <c r="V508" s="171"/>
      <c r="W508" s="171"/>
      <c r="X508" s="171"/>
      <c r="Y508" s="171"/>
      <c r="Z508" s="171"/>
      <c r="AA508" s="171"/>
      <c r="AB508" s="171"/>
      <c r="AC508" s="171"/>
      <c r="AD508" s="171"/>
      <c r="AE508" s="171"/>
      <c r="AF508" s="171"/>
      <c r="AG508" s="171"/>
      <c r="AH508" s="171"/>
      <c r="AI508" s="171"/>
      <c r="AJ508" s="171"/>
      <c r="AK508" s="171"/>
      <c r="AL508" s="171"/>
      <c r="AM508" s="171"/>
      <c r="AN508" s="171"/>
      <c r="AO508" s="171"/>
      <c r="AP508" s="171"/>
      <c r="AQ508" s="171"/>
      <c r="AR508" s="171"/>
      <c r="AS508" s="171"/>
      <c r="AT508" s="171"/>
      <c r="AU508" s="171"/>
      <c r="AV508" s="171"/>
      <c r="AW508" s="171"/>
      <c r="AX508" s="171"/>
      <c r="AY508" s="171"/>
      <c r="AZ508" s="171"/>
      <c r="BA508" s="171"/>
      <c r="BB508" s="171"/>
      <c r="BC508" s="171"/>
      <c r="BD508" s="171"/>
    </row>
    <row r="509" spans="8:56" x14ac:dyDescent="0.2">
      <c r="H509" s="182"/>
      <c r="I509" s="182"/>
      <c r="P509" s="171"/>
      <c r="Q509" s="171"/>
      <c r="R509" s="171"/>
      <c r="S509" s="171"/>
      <c r="T509" s="171"/>
      <c r="U509" s="171"/>
      <c r="V509" s="171"/>
      <c r="W509" s="171"/>
      <c r="X509" s="171"/>
      <c r="Y509" s="171"/>
      <c r="Z509" s="171"/>
      <c r="AA509" s="171"/>
      <c r="AB509" s="171"/>
      <c r="AC509" s="171"/>
      <c r="AD509" s="171"/>
      <c r="AE509" s="171"/>
      <c r="AF509" s="171"/>
      <c r="AG509" s="171"/>
      <c r="AH509" s="171"/>
      <c r="AI509" s="171"/>
      <c r="AJ509" s="171"/>
      <c r="AK509" s="171"/>
      <c r="AL509" s="171"/>
      <c r="AM509" s="171"/>
      <c r="AN509" s="171"/>
      <c r="AO509" s="171"/>
      <c r="AP509" s="171"/>
      <c r="AQ509" s="171"/>
      <c r="AR509" s="171"/>
      <c r="AS509" s="171"/>
      <c r="AT509" s="171"/>
      <c r="AU509" s="171"/>
      <c r="AV509" s="171"/>
      <c r="AW509" s="171"/>
      <c r="AX509" s="171"/>
      <c r="AY509" s="171"/>
      <c r="AZ509" s="171"/>
      <c r="BA509" s="171"/>
      <c r="BB509" s="171"/>
      <c r="BC509" s="171"/>
      <c r="BD509" s="171"/>
    </row>
    <row r="510" spans="8:56" x14ac:dyDescent="0.2">
      <c r="H510" s="182"/>
      <c r="I510" s="182"/>
      <c r="P510" s="171"/>
      <c r="Q510" s="171"/>
      <c r="R510" s="171"/>
      <c r="S510" s="171"/>
      <c r="T510" s="171"/>
      <c r="U510" s="171"/>
      <c r="V510" s="171"/>
      <c r="W510" s="171"/>
      <c r="X510" s="171"/>
      <c r="Y510" s="171"/>
      <c r="Z510" s="171"/>
      <c r="AA510" s="171"/>
      <c r="AB510" s="171"/>
      <c r="AC510" s="171"/>
      <c r="AD510" s="171"/>
      <c r="AE510" s="171"/>
      <c r="AF510" s="171"/>
      <c r="AG510" s="171"/>
      <c r="AH510" s="171"/>
      <c r="AI510" s="171"/>
      <c r="AJ510" s="171"/>
      <c r="AK510" s="171"/>
      <c r="AL510" s="171"/>
      <c r="AM510" s="171"/>
      <c r="AN510" s="171"/>
      <c r="AO510" s="171"/>
      <c r="AP510" s="171"/>
      <c r="AQ510" s="171"/>
      <c r="AR510" s="171"/>
      <c r="AS510" s="171"/>
      <c r="AT510" s="171"/>
      <c r="AU510" s="171"/>
      <c r="AV510" s="171"/>
      <c r="AW510" s="171"/>
      <c r="AX510" s="171"/>
      <c r="AY510" s="171"/>
      <c r="AZ510" s="171"/>
      <c r="BA510" s="171"/>
      <c r="BB510" s="171"/>
      <c r="BC510" s="171"/>
      <c r="BD510" s="171"/>
    </row>
    <row r="511" spans="8:56" x14ac:dyDescent="0.2">
      <c r="H511" s="182"/>
      <c r="I511" s="182"/>
      <c r="P511" s="171"/>
      <c r="Q511" s="171"/>
      <c r="R511" s="171"/>
      <c r="S511" s="171"/>
      <c r="T511" s="171"/>
      <c r="U511" s="171"/>
      <c r="V511" s="171"/>
      <c r="W511" s="171"/>
      <c r="X511" s="171"/>
      <c r="Y511" s="171"/>
      <c r="Z511" s="171"/>
      <c r="AA511" s="171"/>
      <c r="AB511" s="171"/>
      <c r="AC511" s="171"/>
      <c r="AD511" s="171"/>
      <c r="AE511" s="171"/>
      <c r="AF511" s="171"/>
      <c r="AG511" s="171"/>
      <c r="AH511" s="171"/>
      <c r="AI511" s="171"/>
      <c r="AJ511" s="171"/>
      <c r="AK511" s="171"/>
      <c r="AL511" s="171"/>
      <c r="AM511" s="171"/>
      <c r="AN511" s="171"/>
      <c r="AO511" s="171"/>
      <c r="AP511" s="171"/>
      <c r="AQ511" s="171"/>
      <c r="AR511" s="171"/>
      <c r="AS511" s="171"/>
      <c r="AT511" s="171"/>
      <c r="AU511" s="171"/>
      <c r="AV511" s="171"/>
      <c r="AW511" s="171"/>
      <c r="AX511" s="171"/>
      <c r="AY511" s="171"/>
      <c r="AZ511" s="171"/>
      <c r="BA511" s="171"/>
      <c r="BB511" s="171"/>
      <c r="BC511" s="171"/>
      <c r="BD511" s="171"/>
    </row>
    <row r="512" spans="8:56" x14ac:dyDescent="0.2">
      <c r="H512" s="182"/>
      <c r="I512" s="182"/>
      <c r="P512" s="171"/>
      <c r="Q512" s="171"/>
      <c r="R512" s="171"/>
      <c r="S512" s="171"/>
      <c r="T512" s="171"/>
      <c r="U512" s="171"/>
      <c r="V512" s="171"/>
      <c r="W512" s="171"/>
      <c r="X512" s="171"/>
      <c r="Y512" s="171"/>
      <c r="Z512" s="171"/>
      <c r="AA512" s="171"/>
      <c r="AB512" s="171"/>
      <c r="AC512" s="171"/>
      <c r="AD512" s="171"/>
      <c r="AE512" s="171"/>
      <c r="AF512" s="171"/>
      <c r="AG512" s="171"/>
      <c r="AH512" s="171"/>
      <c r="AI512" s="171"/>
      <c r="AJ512" s="171"/>
      <c r="AK512" s="171"/>
      <c r="AL512" s="171"/>
      <c r="AM512" s="171"/>
      <c r="AN512" s="171"/>
      <c r="AO512" s="171"/>
      <c r="AP512" s="171"/>
      <c r="AQ512" s="171"/>
      <c r="AR512" s="171"/>
      <c r="AS512" s="171"/>
      <c r="AT512" s="171"/>
      <c r="AU512" s="171"/>
      <c r="AV512" s="171"/>
      <c r="AW512" s="171"/>
      <c r="AX512" s="171"/>
      <c r="AY512" s="171"/>
      <c r="AZ512" s="171"/>
      <c r="BA512" s="171"/>
      <c r="BB512" s="171"/>
      <c r="BC512" s="171"/>
      <c r="BD512" s="171"/>
    </row>
    <row r="513" spans="8:56" x14ac:dyDescent="0.2">
      <c r="H513" s="182"/>
      <c r="I513" s="182"/>
      <c r="P513" s="171"/>
      <c r="Q513" s="171"/>
      <c r="R513" s="171"/>
      <c r="S513" s="171"/>
      <c r="T513" s="171"/>
      <c r="U513" s="171"/>
      <c r="V513" s="171"/>
      <c r="W513" s="171"/>
      <c r="X513" s="171"/>
      <c r="Y513" s="171"/>
      <c r="Z513" s="171"/>
      <c r="AA513" s="171"/>
      <c r="AB513" s="171"/>
      <c r="AC513" s="171"/>
      <c r="AD513" s="171"/>
      <c r="AE513" s="171"/>
      <c r="AF513" s="171"/>
      <c r="AG513" s="171"/>
      <c r="AH513" s="171"/>
      <c r="AI513" s="171"/>
      <c r="AJ513" s="171"/>
      <c r="AK513" s="171"/>
      <c r="AL513" s="171"/>
      <c r="AM513" s="171"/>
      <c r="AN513" s="171"/>
      <c r="AO513" s="171"/>
      <c r="AP513" s="171"/>
      <c r="AQ513" s="171"/>
      <c r="AR513" s="171"/>
      <c r="AS513" s="171"/>
      <c r="AT513" s="171"/>
      <c r="AU513" s="171"/>
      <c r="AV513" s="171"/>
      <c r="AW513" s="171"/>
      <c r="AX513" s="171"/>
      <c r="AY513" s="171"/>
      <c r="AZ513" s="171"/>
      <c r="BA513" s="171"/>
      <c r="BB513" s="171"/>
      <c r="BC513" s="171"/>
      <c r="BD513" s="171"/>
    </row>
  </sheetData>
  <mergeCells count="20">
    <mergeCell ref="Q7:Q8"/>
    <mergeCell ref="A15:I15"/>
    <mergeCell ref="A16:H16"/>
    <mergeCell ref="I7:I8"/>
    <mergeCell ref="J7:J8"/>
    <mergeCell ref="K7:K8"/>
    <mergeCell ref="L7:L8"/>
    <mergeCell ref="M7:M8"/>
    <mergeCell ref="N7:O7"/>
    <mergeCell ref="A5:P5"/>
    <mergeCell ref="A6:P6"/>
    <mergeCell ref="A7:A8"/>
    <mergeCell ref="B7:B8"/>
    <mergeCell ref="C7:C8"/>
    <mergeCell ref="D7:D8"/>
    <mergeCell ref="E7:E8"/>
    <mergeCell ref="F7:F8"/>
    <mergeCell ref="G7:G8"/>
    <mergeCell ref="H7:H8"/>
    <mergeCell ref="P7:P8"/>
  </mergeCells>
  <printOptions horizontalCentered="1"/>
  <pageMargins left="0.70866141732283472" right="0.78740157480314965" top="0.6692913385826772" bottom="0.86614173228346458" header="0.27559055118110237" footer="0.39370078740157483"/>
  <pageSetup paperSize="9" scale="53" firstPageNumber="112" orientation="landscape" useFirstPageNumber="1" r:id="rId1"/>
  <headerFooter alignWithMargins="0">
    <oddFooter>&amp;L&amp;"Arial,Kurzíva"Zastupitelstvo Olomouckého kraje 18-12-2015
5. - Rozpočet Olomouckého kraje 2016 - návrh rozpočtu
Příloha č 5a): Financování rozpracovaných investičních akcí&amp;R&amp;"Arial,Kurzíva"&amp;12Strana &amp;P (celkem 154)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BM293"/>
  <sheetViews>
    <sheetView tabSelected="1" zoomScale="70" zoomScaleNormal="70" workbookViewId="0">
      <selection activeCell="F23" sqref="F23"/>
    </sheetView>
  </sheetViews>
  <sheetFormatPr defaultColWidth="9.140625" defaultRowHeight="12.75" outlineLevelCol="1" x14ac:dyDescent="0.2"/>
  <cols>
    <col min="1" max="1" width="3.7109375" style="144" customWidth="1"/>
    <col min="2" max="2" width="5" style="144" customWidth="1"/>
    <col min="3" max="3" width="14.42578125" style="144" hidden="1" customWidth="1" outlineLevel="1"/>
    <col min="4" max="4" width="6" style="144" hidden="1" customWidth="1" outlineLevel="1"/>
    <col min="5" max="5" width="6.140625" style="144" hidden="1" customWidth="1" outlineLevel="1"/>
    <col min="6" max="6" width="6.7109375" style="144" customWidth="1" collapsed="1"/>
    <col min="7" max="7" width="42.7109375" style="144" bestFit="1" customWidth="1"/>
    <col min="8" max="8" width="56.85546875" style="144" customWidth="1"/>
    <col min="9" max="9" width="7.85546875" style="144" customWidth="1"/>
    <col min="10" max="10" width="11.42578125" style="144" customWidth="1"/>
    <col min="11" max="11" width="13.42578125" style="148" customWidth="1"/>
    <col min="12" max="12" width="12.5703125" style="147" customWidth="1"/>
    <col min="13" max="13" width="11.7109375" style="144" customWidth="1"/>
    <col min="14" max="14" width="13.5703125" style="144" customWidth="1"/>
    <col min="15" max="15" width="12" style="144" customWidth="1"/>
    <col min="16" max="16" width="13.28515625" style="144" customWidth="1"/>
    <col min="17" max="17" width="17.42578125" style="144" customWidth="1"/>
    <col min="18" max="18" width="14.7109375" style="144" customWidth="1"/>
    <col min="19" max="16384" width="9.140625" style="144"/>
  </cols>
  <sheetData>
    <row r="1" spans="1:65" ht="18" x14ac:dyDescent="0.25">
      <c r="A1" s="139" t="s">
        <v>207</v>
      </c>
    </row>
    <row r="2" spans="1:65" s="146" customFormat="1" ht="15" customHeight="1" x14ac:dyDescent="0.25">
      <c r="A2" s="146" t="s">
        <v>320</v>
      </c>
      <c r="F2" s="146" t="s">
        <v>11</v>
      </c>
      <c r="H2" s="154" t="s">
        <v>12</v>
      </c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</row>
    <row r="3" spans="1:65" s="146" customFormat="1" ht="16.5" customHeight="1" x14ac:dyDescent="0.2">
      <c r="F3" s="146" t="s">
        <v>13</v>
      </c>
      <c r="R3" s="149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</row>
    <row r="4" spans="1:65" s="146" customFormat="1" ht="12.75" customHeight="1" thickBot="1" x14ac:dyDescent="0.25">
      <c r="G4" s="150"/>
      <c r="Q4" s="162" t="s">
        <v>14</v>
      </c>
      <c r="R4" s="149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</row>
    <row r="5" spans="1:65" s="135" customFormat="1" ht="27" customHeight="1" thickBot="1" x14ac:dyDescent="0.25">
      <c r="A5" s="1067" t="s">
        <v>25</v>
      </c>
      <c r="B5" s="1068"/>
      <c r="C5" s="1068"/>
      <c r="D5" s="1068"/>
      <c r="E5" s="1068"/>
      <c r="F5" s="1068"/>
      <c r="G5" s="1069"/>
      <c r="H5" s="1070"/>
      <c r="I5" s="1071"/>
      <c r="J5" s="1071"/>
      <c r="K5" s="14"/>
      <c r="L5" s="15"/>
      <c r="M5" s="16"/>
      <c r="N5" s="16"/>
      <c r="O5" s="16"/>
      <c r="P5" s="17"/>
      <c r="Q5" s="152"/>
    </row>
    <row r="6" spans="1:65" s="135" customFormat="1" ht="27" customHeight="1" thickBot="1" x14ac:dyDescent="0.25">
      <c r="A6" s="1072" t="s">
        <v>96</v>
      </c>
      <c r="B6" s="1073"/>
      <c r="C6" s="1073"/>
      <c r="D6" s="1073"/>
      <c r="E6" s="1073"/>
      <c r="F6" s="1073"/>
      <c r="G6" s="1074"/>
      <c r="H6" s="124"/>
      <c r="I6" s="124"/>
      <c r="J6" s="124"/>
      <c r="K6" s="124"/>
      <c r="L6" s="125"/>
      <c r="M6" s="124"/>
      <c r="N6" s="124"/>
      <c r="O6" s="124"/>
      <c r="P6" s="1075"/>
      <c r="Q6" s="1076"/>
    </row>
    <row r="7" spans="1:65" s="137" customFormat="1" ht="21.75" customHeight="1" thickBot="1" x14ac:dyDescent="0.25">
      <c r="A7" s="1077" t="s">
        <v>0</v>
      </c>
      <c r="B7" s="1077" t="s">
        <v>16</v>
      </c>
      <c r="C7" s="1083" t="s">
        <v>5</v>
      </c>
      <c r="D7" s="1083" t="s">
        <v>4</v>
      </c>
      <c r="E7" s="1083" t="s">
        <v>6</v>
      </c>
      <c r="F7" s="1078" t="s">
        <v>180</v>
      </c>
      <c r="G7" s="955" t="s">
        <v>17</v>
      </c>
      <c r="H7" s="955" t="s">
        <v>18</v>
      </c>
      <c r="I7" s="1082" t="s">
        <v>19</v>
      </c>
      <c r="J7" s="971" t="s">
        <v>20</v>
      </c>
      <c r="K7" s="962" t="s">
        <v>21</v>
      </c>
      <c r="L7" s="967" t="s">
        <v>22</v>
      </c>
      <c r="M7" s="961" t="s">
        <v>184</v>
      </c>
      <c r="N7" s="963" t="s">
        <v>185</v>
      </c>
      <c r="O7" s="963"/>
      <c r="P7" s="963"/>
      <c r="Q7" s="954" t="s">
        <v>186</v>
      </c>
      <c r="R7" s="911" t="s">
        <v>138</v>
      </c>
      <c r="S7" s="136"/>
      <c r="T7" s="136"/>
    </row>
    <row r="8" spans="1:65" s="137" customFormat="1" ht="54.75" customHeight="1" thickBot="1" x14ac:dyDescent="0.25">
      <c r="A8" s="1077"/>
      <c r="B8" s="1077"/>
      <c r="C8" s="1084"/>
      <c r="D8" s="1084"/>
      <c r="E8" s="1084"/>
      <c r="F8" s="1079"/>
      <c r="G8" s="955"/>
      <c r="H8" s="955"/>
      <c r="I8" s="1082"/>
      <c r="J8" s="1001"/>
      <c r="K8" s="1003"/>
      <c r="L8" s="967"/>
      <c r="M8" s="967"/>
      <c r="N8" s="126" t="s">
        <v>23</v>
      </c>
      <c r="O8" s="130" t="s">
        <v>1</v>
      </c>
      <c r="P8" s="126" t="s">
        <v>2</v>
      </c>
      <c r="Q8" s="955"/>
      <c r="R8" s="912"/>
      <c r="S8" s="136"/>
      <c r="T8" s="136"/>
    </row>
    <row r="9" spans="1:65" s="86" customFormat="1" ht="77.650000000000006" customHeight="1" x14ac:dyDescent="0.2">
      <c r="A9" s="585">
        <v>1</v>
      </c>
      <c r="B9" s="586" t="s">
        <v>112</v>
      </c>
      <c r="C9" s="587">
        <v>60005100669</v>
      </c>
      <c r="D9" s="587">
        <v>3529</v>
      </c>
      <c r="E9" s="494">
        <v>6121</v>
      </c>
      <c r="F9" s="494">
        <v>61</v>
      </c>
      <c r="G9" s="495" t="s">
        <v>234</v>
      </c>
      <c r="H9" s="496" t="s">
        <v>235</v>
      </c>
      <c r="I9" s="497" t="s">
        <v>239</v>
      </c>
      <c r="J9" s="497" t="s">
        <v>105</v>
      </c>
      <c r="K9" s="711">
        <v>21400</v>
      </c>
      <c r="L9" s="498" t="s">
        <v>285</v>
      </c>
      <c r="M9" s="499">
        <v>184</v>
      </c>
      <c r="N9" s="105">
        <f>O9+P9</f>
        <v>10000</v>
      </c>
      <c r="O9" s="500"/>
      <c r="P9" s="501">
        <v>10000</v>
      </c>
      <c r="Q9" s="588">
        <f>K9-M9-N9</f>
        <v>11216</v>
      </c>
      <c r="R9" s="589" t="s">
        <v>312</v>
      </c>
    </row>
    <row r="10" spans="1:65" s="623" customFormat="1" ht="61.5" customHeight="1" thickBot="1" x14ac:dyDescent="0.25">
      <c r="A10" s="624">
        <v>2</v>
      </c>
      <c r="B10" s="625" t="s">
        <v>99</v>
      </c>
      <c r="C10" s="626">
        <v>60005100997</v>
      </c>
      <c r="D10" s="626">
        <v>3533</v>
      </c>
      <c r="E10" s="627">
        <v>6123</v>
      </c>
      <c r="F10" s="627">
        <v>61</v>
      </c>
      <c r="G10" s="628" t="s">
        <v>236</v>
      </c>
      <c r="H10" s="629" t="s">
        <v>237</v>
      </c>
      <c r="I10" s="630"/>
      <c r="J10" s="630" t="s">
        <v>238</v>
      </c>
      <c r="K10" s="631">
        <v>10335</v>
      </c>
      <c r="L10" s="632" t="s">
        <v>190</v>
      </c>
      <c r="M10" s="633">
        <v>300</v>
      </c>
      <c r="N10" s="634">
        <f>SUM(O10:P10)</f>
        <v>10035</v>
      </c>
      <c r="O10" s="635"/>
      <c r="P10" s="636">
        <v>10035</v>
      </c>
      <c r="Q10" s="637">
        <f>K10-M10-N10</f>
        <v>0</v>
      </c>
      <c r="R10" s="638"/>
    </row>
    <row r="11" spans="1:65" s="155" customFormat="1" ht="33.75" customHeight="1" thickBot="1" x14ac:dyDescent="0.3">
      <c r="A11" s="1080" t="s">
        <v>97</v>
      </c>
      <c r="B11" s="1081"/>
      <c r="C11" s="1081"/>
      <c r="D11" s="1081"/>
      <c r="E11" s="1081"/>
      <c r="F11" s="1081"/>
      <c r="G11" s="1081"/>
      <c r="H11" s="1081"/>
      <c r="I11" s="400"/>
      <c r="J11" s="401"/>
      <c r="K11" s="81">
        <f>SUM(K9:K10)</f>
        <v>31735</v>
      </c>
      <c r="L11" s="81"/>
      <c r="M11" s="99">
        <f>SUM(M9:M10)</f>
        <v>484</v>
      </c>
      <c r="N11" s="100">
        <f>SUM(N9:N10)</f>
        <v>20035</v>
      </c>
      <c r="O11" s="402">
        <f>SUM(O9:O10)</f>
        <v>0</v>
      </c>
      <c r="P11" s="100">
        <f>SUM(P9:P10)</f>
        <v>20035</v>
      </c>
      <c r="Q11" s="100">
        <f>SUM(Q9:Q10)</f>
        <v>11216</v>
      </c>
    </row>
    <row r="12" spans="1:65" x14ac:dyDescent="0.2">
      <c r="K12" s="144"/>
    </row>
    <row r="13" spans="1:65" ht="15.75" x14ac:dyDescent="0.25">
      <c r="G13" s="574"/>
      <c r="K13" s="144"/>
    </row>
    <row r="14" spans="1:65" x14ac:dyDescent="0.2">
      <c r="K14" s="144"/>
    </row>
    <row r="15" spans="1:65" x14ac:dyDescent="0.2">
      <c r="K15" s="144"/>
    </row>
    <row r="16" spans="1:65" x14ac:dyDescent="0.2">
      <c r="K16" s="144"/>
    </row>
    <row r="17" spans="11:19" x14ac:dyDescent="0.2">
      <c r="K17" s="144"/>
    </row>
    <row r="18" spans="11:19" x14ac:dyDescent="0.2">
      <c r="K18" s="144"/>
    </row>
    <row r="19" spans="11:19" x14ac:dyDescent="0.2">
      <c r="K19" s="144"/>
      <c r="S19" s="487"/>
    </row>
    <row r="20" spans="11:19" x14ac:dyDescent="0.2">
      <c r="K20" s="144"/>
    </row>
    <row r="21" spans="11:19" x14ac:dyDescent="0.2">
      <c r="K21" s="144"/>
    </row>
    <row r="22" spans="11:19" x14ac:dyDescent="0.2">
      <c r="K22" s="144"/>
    </row>
    <row r="23" spans="11:19" x14ac:dyDescent="0.2">
      <c r="K23" s="144"/>
    </row>
    <row r="24" spans="11:19" x14ac:dyDescent="0.2">
      <c r="K24" s="144"/>
    </row>
    <row r="25" spans="11:19" x14ac:dyDescent="0.2">
      <c r="K25" s="144"/>
    </row>
    <row r="26" spans="11:19" x14ac:dyDescent="0.2">
      <c r="K26" s="144"/>
    </row>
    <row r="27" spans="11:19" x14ac:dyDescent="0.2">
      <c r="K27" s="144"/>
    </row>
    <row r="28" spans="11:19" x14ac:dyDescent="0.2">
      <c r="K28" s="144"/>
    </row>
    <row r="29" spans="11:19" x14ac:dyDescent="0.2">
      <c r="K29" s="144"/>
    </row>
    <row r="30" spans="11:19" x14ac:dyDescent="0.2">
      <c r="K30" s="144"/>
    </row>
    <row r="31" spans="11:19" x14ac:dyDescent="0.2">
      <c r="K31" s="144"/>
    </row>
    <row r="32" spans="11:19" x14ac:dyDescent="0.2">
      <c r="K32" s="144"/>
    </row>
    <row r="33" spans="11:12" x14ac:dyDescent="0.2">
      <c r="K33" s="144"/>
      <c r="L33" s="144"/>
    </row>
    <row r="34" spans="11:12" x14ac:dyDescent="0.2">
      <c r="K34" s="144"/>
      <c r="L34" s="144"/>
    </row>
    <row r="35" spans="11:12" x14ac:dyDescent="0.2">
      <c r="K35" s="144"/>
      <c r="L35" s="144"/>
    </row>
    <row r="36" spans="11:12" x14ac:dyDescent="0.2">
      <c r="K36" s="144"/>
      <c r="L36" s="144"/>
    </row>
    <row r="37" spans="11:12" x14ac:dyDescent="0.2">
      <c r="K37" s="144"/>
      <c r="L37" s="144"/>
    </row>
    <row r="38" spans="11:12" x14ac:dyDescent="0.2">
      <c r="K38" s="144"/>
      <c r="L38" s="144"/>
    </row>
    <row r="39" spans="11:12" x14ac:dyDescent="0.2">
      <c r="K39" s="144"/>
      <c r="L39" s="144"/>
    </row>
    <row r="40" spans="11:12" x14ac:dyDescent="0.2">
      <c r="K40" s="144"/>
      <c r="L40" s="144"/>
    </row>
    <row r="41" spans="11:12" x14ac:dyDescent="0.2">
      <c r="K41" s="144"/>
      <c r="L41" s="144"/>
    </row>
    <row r="42" spans="11:12" x14ac:dyDescent="0.2">
      <c r="K42" s="144"/>
      <c r="L42" s="144"/>
    </row>
    <row r="43" spans="11:12" x14ac:dyDescent="0.2">
      <c r="K43" s="144"/>
      <c r="L43" s="144"/>
    </row>
    <row r="44" spans="11:12" x14ac:dyDescent="0.2">
      <c r="K44" s="144"/>
      <c r="L44" s="144"/>
    </row>
    <row r="45" spans="11:12" x14ac:dyDescent="0.2">
      <c r="K45" s="144"/>
      <c r="L45" s="144"/>
    </row>
    <row r="46" spans="11:12" x14ac:dyDescent="0.2">
      <c r="K46" s="144"/>
      <c r="L46" s="144"/>
    </row>
    <row r="47" spans="11:12" x14ac:dyDescent="0.2">
      <c r="K47" s="144"/>
      <c r="L47" s="144"/>
    </row>
    <row r="48" spans="11:12" x14ac:dyDescent="0.2">
      <c r="K48" s="144"/>
      <c r="L48" s="144"/>
    </row>
    <row r="49" spans="11:12" x14ac:dyDescent="0.2">
      <c r="K49" s="144"/>
      <c r="L49" s="144"/>
    </row>
    <row r="50" spans="11:12" x14ac:dyDescent="0.2">
      <c r="K50" s="144"/>
      <c r="L50" s="144"/>
    </row>
    <row r="51" spans="11:12" x14ac:dyDescent="0.2">
      <c r="K51" s="144"/>
      <c r="L51" s="144"/>
    </row>
    <row r="52" spans="11:12" x14ac:dyDescent="0.2">
      <c r="K52" s="144"/>
      <c r="L52" s="144"/>
    </row>
    <row r="53" spans="11:12" x14ac:dyDescent="0.2">
      <c r="K53" s="144"/>
      <c r="L53" s="144"/>
    </row>
    <row r="54" spans="11:12" x14ac:dyDescent="0.2">
      <c r="K54" s="144"/>
      <c r="L54" s="144"/>
    </row>
    <row r="55" spans="11:12" x14ac:dyDescent="0.2">
      <c r="K55" s="144"/>
      <c r="L55" s="144"/>
    </row>
    <row r="56" spans="11:12" x14ac:dyDescent="0.2">
      <c r="K56" s="144"/>
      <c r="L56" s="144"/>
    </row>
    <row r="57" spans="11:12" x14ac:dyDescent="0.2">
      <c r="K57" s="144"/>
      <c r="L57" s="144"/>
    </row>
    <row r="58" spans="11:12" x14ac:dyDescent="0.2">
      <c r="K58" s="144"/>
      <c r="L58" s="144"/>
    </row>
    <row r="59" spans="11:12" x14ac:dyDescent="0.2">
      <c r="K59" s="144"/>
      <c r="L59" s="144"/>
    </row>
    <row r="60" spans="11:12" x14ac:dyDescent="0.2">
      <c r="K60" s="144"/>
      <c r="L60" s="144"/>
    </row>
    <row r="61" spans="11:12" x14ac:dyDescent="0.2">
      <c r="K61" s="144"/>
      <c r="L61" s="144"/>
    </row>
    <row r="62" spans="11:12" x14ac:dyDescent="0.2">
      <c r="K62" s="144"/>
      <c r="L62" s="144"/>
    </row>
    <row r="63" spans="11:12" x14ac:dyDescent="0.2">
      <c r="K63" s="144"/>
      <c r="L63" s="144"/>
    </row>
    <row r="64" spans="11:12" x14ac:dyDescent="0.2">
      <c r="K64" s="144"/>
      <c r="L64" s="144"/>
    </row>
    <row r="65" spans="11:12" x14ac:dyDescent="0.2">
      <c r="K65" s="144"/>
      <c r="L65" s="144"/>
    </row>
    <row r="66" spans="11:12" x14ac:dyDescent="0.2">
      <c r="K66" s="144"/>
      <c r="L66" s="144"/>
    </row>
    <row r="67" spans="11:12" x14ac:dyDescent="0.2">
      <c r="K67" s="144"/>
      <c r="L67" s="144"/>
    </row>
    <row r="68" spans="11:12" x14ac:dyDescent="0.2">
      <c r="K68" s="144"/>
      <c r="L68" s="144"/>
    </row>
    <row r="69" spans="11:12" x14ac:dyDescent="0.2">
      <c r="K69" s="144"/>
      <c r="L69" s="144"/>
    </row>
    <row r="70" spans="11:12" x14ac:dyDescent="0.2">
      <c r="K70" s="144"/>
      <c r="L70" s="144"/>
    </row>
    <row r="71" spans="11:12" x14ac:dyDescent="0.2">
      <c r="K71" s="144"/>
      <c r="L71" s="144"/>
    </row>
    <row r="72" spans="11:12" x14ac:dyDescent="0.2">
      <c r="K72" s="144"/>
      <c r="L72" s="144"/>
    </row>
    <row r="73" spans="11:12" x14ac:dyDescent="0.2">
      <c r="K73" s="144"/>
      <c r="L73" s="144"/>
    </row>
    <row r="74" spans="11:12" x14ac:dyDescent="0.2">
      <c r="K74" s="144"/>
      <c r="L74" s="144"/>
    </row>
    <row r="75" spans="11:12" x14ac:dyDescent="0.2">
      <c r="K75" s="144"/>
      <c r="L75" s="144"/>
    </row>
    <row r="76" spans="11:12" x14ac:dyDescent="0.2">
      <c r="K76" s="144"/>
      <c r="L76" s="144"/>
    </row>
    <row r="77" spans="11:12" x14ac:dyDescent="0.2">
      <c r="K77" s="144"/>
      <c r="L77" s="144"/>
    </row>
    <row r="78" spans="11:12" x14ac:dyDescent="0.2">
      <c r="K78" s="144"/>
      <c r="L78" s="144"/>
    </row>
    <row r="79" spans="11:12" x14ac:dyDescent="0.2">
      <c r="K79" s="144"/>
      <c r="L79" s="144"/>
    </row>
    <row r="80" spans="11:12" x14ac:dyDescent="0.2">
      <c r="K80" s="144"/>
      <c r="L80" s="144"/>
    </row>
    <row r="81" spans="11:12" x14ac:dyDescent="0.2">
      <c r="K81" s="144"/>
      <c r="L81" s="144"/>
    </row>
    <row r="82" spans="11:12" x14ac:dyDescent="0.2">
      <c r="K82" s="144"/>
      <c r="L82" s="144"/>
    </row>
    <row r="83" spans="11:12" x14ac:dyDescent="0.2">
      <c r="K83" s="144"/>
      <c r="L83" s="144"/>
    </row>
    <row r="84" spans="11:12" x14ac:dyDescent="0.2">
      <c r="K84" s="144"/>
      <c r="L84" s="144"/>
    </row>
    <row r="85" spans="11:12" x14ac:dyDescent="0.2">
      <c r="K85" s="144"/>
      <c r="L85" s="144"/>
    </row>
    <row r="86" spans="11:12" x14ac:dyDescent="0.2">
      <c r="K86" s="144"/>
      <c r="L86" s="144"/>
    </row>
    <row r="87" spans="11:12" x14ac:dyDescent="0.2">
      <c r="K87" s="144"/>
      <c r="L87" s="144"/>
    </row>
    <row r="88" spans="11:12" x14ac:dyDescent="0.2">
      <c r="K88" s="144"/>
      <c r="L88" s="144"/>
    </row>
    <row r="89" spans="11:12" x14ac:dyDescent="0.2">
      <c r="K89" s="144"/>
      <c r="L89" s="144"/>
    </row>
    <row r="90" spans="11:12" x14ac:dyDescent="0.2">
      <c r="K90" s="144"/>
      <c r="L90" s="144"/>
    </row>
    <row r="91" spans="11:12" x14ac:dyDescent="0.2">
      <c r="K91" s="144"/>
      <c r="L91" s="144"/>
    </row>
    <row r="92" spans="11:12" x14ac:dyDescent="0.2">
      <c r="K92" s="144"/>
      <c r="L92" s="144"/>
    </row>
    <row r="93" spans="11:12" x14ac:dyDescent="0.2">
      <c r="K93" s="144"/>
      <c r="L93" s="144"/>
    </row>
    <row r="94" spans="11:12" x14ac:dyDescent="0.2">
      <c r="K94" s="144"/>
      <c r="L94" s="144"/>
    </row>
    <row r="95" spans="11:12" x14ac:dyDescent="0.2">
      <c r="K95" s="144"/>
      <c r="L95" s="144"/>
    </row>
    <row r="96" spans="11:12" x14ac:dyDescent="0.2">
      <c r="K96" s="144"/>
      <c r="L96" s="144"/>
    </row>
    <row r="97" spans="11:12" x14ac:dyDescent="0.2">
      <c r="K97" s="144"/>
      <c r="L97" s="144"/>
    </row>
    <row r="98" spans="11:12" x14ac:dyDescent="0.2">
      <c r="K98" s="144"/>
      <c r="L98" s="144"/>
    </row>
    <row r="99" spans="11:12" x14ac:dyDescent="0.2">
      <c r="K99" s="144"/>
      <c r="L99" s="144"/>
    </row>
    <row r="100" spans="11:12" x14ac:dyDescent="0.2">
      <c r="K100" s="144"/>
      <c r="L100" s="144"/>
    </row>
    <row r="101" spans="11:12" x14ac:dyDescent="0.2">
      <c r="K101" s="144"/>
      <c r="L101" s="144"/>
    </row>
    <row r="102" spans="11:12" x14ac:dyDescent="0.2">
      <c r="K102" s="144"/>
      <c r="L102" s="144"/>
    </row>
    <row r="103" spans="11:12" x14ac:dyDescent="0.2">
      <c r="K103" s="144"/>
      <c r="L103" s="144"/>
    </row>
    <row r="104" spans="11:12" x14ac:dyDescent="0.2">
      <c r="K104" s="144"/>
      <c r="L104" s="144"/>
    </row>
    <row r="105" spans="11:12" x14ac:dyDescent="0.2">
      <c r="K105" s="144"/>
      <c r="L105" s="144"/>
    </row>
    <row r="106" spans="11:12" x14ac:dyDescent="0.2">
      <c r="K106" s="144"/>
      <c r="L106" s="144"/>
    </row>
    <row r="107" spans="11:12" x14ac:dyDescent="0.2">
      <c r="K107" s="144"/>
      <c r="L107" s="144"/>
    </row>
    <row r="108" spans="11:12" x14ac:dyDescent="0.2">
      <c r="K108" s="144"/>
      <c r="L108" s="144"/>
    </row>
    <row r="109" spans="11:12" x14ac:dyDescent="0.2">
      <c r="K109" s="144"/>
      <c r="L109" s="144"/>
    </row>
    <row r="110" spans="11:12" x14ac:dyDescent="0.2">
      <c r="K110" s="144"/>
      <c r="L110" s="144"/>
    </row>
    <row r="111" spans="11:12" x14ac:dyDescent="0.2">
      <c r="K111" s="144"/>
      <c r="L111" s="144"/>
    </row>
    <row r="112" spans="11:12" x14ac:dyDescent="0.2">
      <c r="K112" s="144"/>
      <c r="L112" s="144"/>
    </row>
    <row r="113" spans="11:12" x14ac:dyDescent="0.2">
      <c r="K113" s="144"/>
      <c r="L113" s="144"/>
    </row>
    <row r="114" spans="11:12" x14ac:dyDescent="0.2">
      <c r="K114" s="144"/>
      <c r="L114" s="144"/>
    </row>
    <row r="115" spans="11:12" x14ac:dyDescent="0.2">
      <c r="K115" s="144"/>
      <c r="L115" s="144"/>
    </row>
    <row r="116" spans="11:12" x14ac:dyDescent="0.2">
      <c r="K116" s="144"/>
      <c r="L116" s="144"/>
    </row>
    <row r="117" spans="11:12" x14ac:dyDescent="0.2">
      <c r="K117" s="144"/>
      <c r="L117" s="144"/>
    </row>
    <row r="118" spans="11:12" x14ac:dyDescent="0.2">
      <c r="K118" s="144"/>
      <c r="L118" s="144"/>
    </row>
    <row r="119" spans="11:12" x14ac:dyDescent="0.2">
      <c r="K119" s="144"/>
      <c r="L119" s="144"/>
    </row>
    <row r="120" spans="11:12" x14ac:dyDescent="0.2">
      <c r="K120" s="144"/>
      <c r="L120" s="144"/>
    </row>
    <row r="121" spans="11:12" x14ac:dyDescent="0.2">
      <c r="K121" s="144"/>
      <c r="L121" s="144"/>
    </row>
    <row r="122" spans="11:12" x14ac:dyDescent="0.2">
      <c r="K122" s="144"/>
      <c r="L122" s="144"/>
    </row>
    <row r="123" spans="11:12" x14ac:dyDescent="0.2">
      <c r="K123" s="144"/>
      <c r="L123" s="144"/>
    </row>
    <row r="124" spans="11:12" x14ac:dyDescent="0.2">
      <c r="K124" s="144"/>
      <c r="L124" s="144"/>
    </row>
    <row r="125" spans="11:12" x14ac:dyDescent="0.2">
      <c r="K125" s="144"/>
      <c r="L125" s="144"/>
    </row>
    <row r="126" spans="11:12" x14ac:dyDescent="0.2">
      <c r="K126" s="144"/>
      <c r="L126" s="144"/>
    </row>
    <row r="127" spans="11:12" x14ac:dyDescent="0.2">
      <c r="K127" s="144"/>
      <c r="L127" s="144"/>
    </row>
    <row r="128" spans="11:12" x14ac:dyDescent="0.2">
      <c r="K128" s="144"/>
      <c r="L128" s="144"/>
    </row>
    <row r="129" spans="11:12" x14ac:dyDescent="0.2">
      <c r="K129" s="144"/>
      <c r="L129" s="144"/>
    </row>
    <row r="130" spans="11:12" x14ac:dyDescent="0.2">
      <c r="K130" s="144"/>
      <c r="L130" s="144"/>
    </row>
    <row r="131" spans="11:12" x14ac:dyDescent="0.2">
      <c r="K131" s="144"/>
      <c r="L131" s="144"/>
    </row>
    <row r="132" spans="11:12" x14ac:dyDescent="0.2">
      <c r="K132" s="144"/>
      <c r="L132" s="144"/>
    </row>
    <row r="133" spans="11:12" x14ac:dyDescent="0.2">
      <c r="K133" s="144"/>
      <c r="L133" s="144"/>
    </row>
    <row r="134" spans="11:12" x14ac:dyDescent="0.2">
      <c r="K134" s="144"/>
      <c r="L134" s="144"/>
    </row>
    <row r="135" spans="11:12" x14ac:dyDescent="0.2">
      <c r="K135" s="144"/>
      <c r="L135" s="144"/>
    </row>
    <row r="136" spans="11:12" x14ac:dyDescent="0.2">
      <c r="K136" s="144"/>
      <c r="L136" s="144"/>
    </row>
    <row r="137" spans="11:12" x14ac:dyDescent="0.2">
      <c r="K137" s="144"/>
      <c r="L137" s="144"/>
    </row>
    <row r="138" spans="11:12" x14ac:dyDescent="0.2">
      <c r="K138" s="144"/>
      <c r="L138" s="144"/>
    </row>
    <row r="139" spans="11:12" x14ac:dyDescent="0.2">
      <c r="K139" s="144"/>
      <c r="L139" s="144"/>
    </row>
    <row r="140" spans="11:12" x14ac:dyDescent="0.2">
      <c r="K140" s="144"/>
      <c r="L140" s="144"/>
    </row>
    <row r="141" spans="11:12" x14ac:dyDescent="0.2">
      <c r="K141" s="144"/>
      <c r="L141" s="144"/>
    </row>
    <row r="142" spans="11:12" x14ac:dyDescent="0.2">
      <c r="K142" s="144"/>
      <c r="L142" s="144"/>
    </row>
    <row r="143" spans="11:12" x14ac:dyDescent="0.2">
      <c r="K143" s="144"/>
      <c r="L143" s="144"/>
    </row>
    <row r="144" spans="11:12" x14ac:dyDescent="0.2">
      <c r="K144" s="144"/>
      <c r="L144" s="144"/>
    </row>
    <row r="145" spans="11:12" x14ac:dyDescent="0.2">
      <c r="K145" s="144"/>
      <c r="L145" s="144"/>
    </row>
    <row r="146" spans="11:12" x14ac:dyDescent="0.2">
      <c r="K146" s="144"/>
      <c r="L146" s="144"/>
    </row>
    <row r="147" spans="11:12" x14ac:dyDescent="0.2">
      <c r="K147" s="144"/>
      <c r="L147" s="144"/>
    </row>
    <row r="148" spans="11:12" x14ac:dyDescent="0.2">
      <c r="K148" s="144"/>
      <c r="L148" s="144"/>
    </row>
    <row r="149" spans="11:12" x14ac:dyDescent="0.2">
      <c r="K149" s="144"/>
      <c r="L149" s="144"/>
    </row>
    <row r="150" spans="11:12" x14ac:dyDescent="0.2">
      <c r="K150" s="144"/>
      <c r="L150" s="144"/>
    </row>
    <row r="151" spans="11:12" x14ac:dyDescent="0.2">
      <c r="K151" s="144"/>
      <c r="L151" s="144"/>
    </row>
    <row r="152" spans="11:12" x14ac:dyDescent="0.2">
      <c r="K152" s="144"/>
      <c r="L152" s="144"/>
    </row>
    <row r="153" spans="11:12" x14ac:dyDescent="0.2">
      <c r="K153" s="144"/>
      <c r="L153" s="144"/>
    </row>
    <row r="154" spans="11:12" x14ac:dyDescent="0.2">
      <c r="K154" s="144"/>
      <c r="L154" s="144"/>
    </row>
    <row r="155" spans="11:12" x14ac:dyDescent="0.2">
      <c r="K155" s="144"/>
      <c r="L155" s="144"/>
    </row>
    <row r="156" spans="11:12" x14ac:dyDescent="0.2">
      <c r="K156" s="144"/>
      <c r="L156" s="144"/>
    </row>
    <row r="157" spans="11:12" x14ac:dyDescent="0.2">
      <c r="K157" s="144"/>
      <c r="L157" s="144"/>
    </row>
    <row r="158" spans="11:12" x14ac:dyDescent="0.2">
      <c r="K158" s="144"/>
      <c r="L158" s="144"/>
    </row>
    <row r="159" spans="11:12" x14ac:dyDescent="0.2">
      <c r="K159" s="144"/>
      <c r="L159" s="144"/>
    </row>
    <row r="160" spans="11:12" x14ac:dyDescent="0.2">
      <c r="K160" s="144"/>
      <c r="L160" s="144"/>
    </row>
    <row r="161" spans="11:12" x14ac:dyDescent="0.2">
      <c r="K161" s="144"/>
      <c r="L161" s="144"/>
    </row>
    <row r="162" spans="11:12" x14ac:dyDescent="0.2">
      <c r="K162" s="144"/>
      <c r="L162" s="144"/>
    </row>
    <row r="163" spans="11:12" x14ac:dyDescent="0.2">
      <c r="K163" s="144"/>
      <c r="L163" s="144"/>
    </row>
    <row r="164" spans="11:12" x14ac:dyDescent="0.2">
      <c r="K164" s="144"/>
      <c r="L164" s="144"/>
    </row>
    <row r="165" spans="11:12" x14ac:dyDescent="0.2">
      <c r="K165" s="144"/>
      <c r="L165" s="144"/>
    </row>
    <row r="166" spans="11:12" x14ac:dyDescent="0.2">
      <c r="K166" s="144"/>
      <c r="L166" s="144"/>
    </row>
    <row r="167" spans="11:12" x14ac:dyDescent="0.2">
      <c r="K167" s="144"/>
      <c r="L167" s="144"/>
    </row>
    <row r="168" spans="11:12" x14ac:dyDescent="0.2">
      <c r="K168" s="144"/>
      <c r="L168" s="144"/>
    </row>
    <row r="169" spans="11:12" x14ac:dyDescent="0.2">
      <c r="K169" s="144"/>
      <c r="L169" s="144"/>
    </row>
    <row r="170" spans="11:12" x14ac:dyDescent="0.2">
      <c r="K170" s="144"/>
      <c r="L170" s="144"/>
    </row>
    <row r="171" spans="11:12" x14ac:dyDescent="0.2">
      <c r="K171" s="144"/>
      <c r="L171" s="144"/>
    </row>
    <row r="172" spans="11:12" x14ac:dyDescent="0.2">
      <c r="K172" s="144"/>
      <c r="L172" s="144"/>
    </row>
    <row r="173" spans="11:12" x14ac:dyDescent="0.2">
      <c r="K173" s="144"/>
      <c r="L173" s="144"/>
    </row>
    <row r="174" spans="11:12" x14ac:dyDescent="0.2">
      <c r="K174" s="144"/>
      <c r="L174" s="144"/>
    </row>
    <row r="175" spans="11:12" x14ac:dyDescent="0.2">
      <c r="K175" s="144"/>
      <c r="L175" s="144"/>
    </row>
    <row r="176" spans="11:12" x14ac:dyDescent="0.2">
      <c r="K176" s="144"/>
      <c r="L176" s="144"/>
    </row>
    <row r="177" spans="11:12" x14ac:dyDescent="0.2">
      <c r="K177" s="144"/>
      <c r="L177" s="144"/>
    </row>
    <row r="178" spans="11:12" x14ac:dyDescent="0.2">
      <c r="K178" s="144"/>
      <c r="L178" s="144"/>
    </row>
    <row r="179" spans="11:12" x14ac:dyDescent="0.2">
      <c r="K179" s="144"/>
      <c r="L179" s="144"/>
    </row>
    <row r="180" spans="11:12" x14ac:dyDescent="0.2">
      <c r="K180" s="144"/>
      <c r="L180" s="144"/>
    </row>
    <row r="181" spans="11:12" x14ac:dyDescent="0.2">
      <c r="K181" s="144"/>
      <c r="L181" s="144"/>
    </row>
    <row r="182" spans="11:12" x14ac:dyDescent="0.2">
      <c r="K182" s="144"/>
      <c r="L182" s="144"/>
    </row>
    <row r="183" spans="11:12" x14ac:dyDescent="0.2">
      <c r="K183" s="144"/>
      <c r="L183" s="144"/>
    </row>
    <row r="184" spans="11:12" x14ac:dyDescent="0.2">
      <c r="K184" s="144"/>
      <c r="L184" s="144"/>
    </row>
    <row r="185" spans="11:12" x14ac:dyDescent="0.2">
      <c r="K185" s="144"/>
      <c r="L185" s="144"/>
    </row>
    <row r="186" spans="11:12" x14ac:dyDescent="0.2">
      <c r="K186" s="144"/>
      <c r="L186" s="144"/>
    </row>
    <row r="187" spans="11:12" x14ac:dyDescent="0.2">
      <c r="K187" s="144"/>
      <c r="L187" s="144"/>
    </row>
    <row r="188" spans="11:12" x14ac:dyDescent="0.2">
      <c r="K188" s="144"/>
      <c r="L188" s="144"/>
    </row>
    <row r="189" spans="11:12" x14ac:dyDescent="0.2">
      <c r="K189" s="144"/>
      <c r="L189" s="144"/>
    </row>
    <row r="190" spans="11:12" x14ac:dyDescent="0.2">
      <c r="K190" s="144"/>
      <c r="L190" s="144"/>
    </row>
    <row r="191" spans="11:12" x14ac:dyDescent="0.2">
      <c r="K191" s="144"/>
      <c r="L191" s="144"/>
    </row>
    <row r="192" spans="11:12" x14ac:dyDescent="0.2">
      <c r="K192" s="144"/>
      <c r="L192" s="144"/>
    </row>
    <row r="193" spans="11:12" x14ac:dyDescent="0.2">
      <c r="K193" s="144"/>
      <c r="L193" s="144"/>
    </row>
    <row r="194" spans="11:12" x14ac:dyDescent="0.2">
      <c r="K194" s="144"/>
      <c r="L194" s="144"/>
    </row>
    <row r="195" spans="11:12" x14ac:dyDescent="0.2">
      <c r="K195" s="144"/>
      <c r="L195" s="144"/>
    </row>
    <row r="196" spans="11:12" x14ac:dyDescent="0.2">
      <c r="K196" s="144"/>
      <c r="L196" s="144"/>
    </row>
    <row r="197" spans="11:12" x14ac:dyDescent="0.2">
      <c r="K197" s="144"/>
      <c r="L197" s="144"/>
    </row>
    <row r="198" spans="11:12" x14ac:dyDescent="0.2">
      <c r="K198" s="144"/>
      <c r="L198" s="144"/>
    </row>
    <row r="199" spans="11:12" x14ac:dyDescent="0.2">
      <c r="K199" s="144"/>
      <c r="L199" s="144"/>
    </row>
    <row r="200" spans="11:12" x14ac:dyDescent="0.2">
      <c r="K200" s="144"/>
      <c r="L200" s="144"/>
    </row>
    <row r="201" spans="11:12" x14ac:dyDescent="0.2">
      <c r="K201" s="144"/>
      <c r="L201" s="144"/>
    </row>
    <row r="202" spans="11:12" x14ac:dyDescent="0.2">
      <c r="K202" s="144"/>
      <c r="L202" s="144"/>
    </row>
    <row r="203" spans="11:12" x14ac:dyDescent="0.2">
      <c r="K203" s="144"/>
      <c r="L203" s="144"/>
    </row>
    <row r="204" spans="11:12" x14ac:dyDescent="0.2">
      <c r="K204" s="144"/>
      <c r="L204" s="144"/>
    </row>
    <row r="205" spans="11:12" x14ac:dyDescent="0.2">
      <c r="K205" s="144"/>
      <c r="L205" s="144"/>
    </row>
    <row r="206" spans="11:12" x14ac:dyDescent="0.2">
      <c r="K206" s="144"/>
      <c r="L206" s="144"/>
    </row>
    <row r="207" spans="11:12" x14ac:dyDescent="0.2">
      <c r="K207" s="144"/>
      <c r="L207" s="144"/>
    </row>
    <row r="208" spans="11:12" x14ac:dyDescent="0.2">
      <c r="K208" s="144"/>
      <c r="L208" s="144"/>
    </row>
    <row r="209" spans="11:12" x14ac:dyDescent="0.2">
      <c r="K209" s="144"/>
      <c r="L209" s="144"/>
    </row>
    <row r="210" spans="11:12" x14ac:dyDescent="0.2">
      <c r="K210" s="144"/>
      <c r="L210" s="144"/>
    </row>
    <row r="211" spans="11:12" x14ac:dyDescent="0.2">
      <c r="K211" s="144"/>
      <c r="L211" s="144"/>
    </row>
    <row r="212" spans="11:12" x14ac:dyDescent="0.2">
      <c r="K212" s="144"/>
      <c r="L212" s="144"/>
    </row>
    <row r="213" spans="11:12" x14ac:dyDescent="0.2">
      <c r="K213" s="144"/>
      <c r="L213" s="144"/>
    </row>
    <row r="214" spans="11:12" x14ac:dyDescent="0.2">
      <c r="K214" s="144"/>
      <c r="L214" s="144"/>
    </row>
    <row r="215" spans="11:12" x14ac:dyDescent="0.2">
      <c r="K215" s="144"/>
      <c r="L215" s="144"/>
    </row>
    <row r="216" spans="11:12" x14ac:dyDescent="0.2">
      <c r="K216" s="144"/>
      <c r="L216" s="144"/>
    </row>
    <row r="217" spans="11:12" x14ac:dyDescent="0.2">
      <c r="K217" s="144"/>
      <c r="L217" s="144"/>
    </row>
    <row r="218" spans="11:12" x14ac:dyDescent="0.2">
      <c r="K218" s="144"/>
      <c r="L218" s="144"/>
    </row>
    <row r="219" spans="11:12" x14ac:dyDescent="0.2">
      <c r="K219" s="144"/>
      <c r="L219" s="144"/>
    </row>
    <row r="220" spans="11:12" x14ac:dyDescent="0.2">
      <c r="K220" s="144"/>
      <c r="L220" s="144"/>
    </row>
    <row r="221" spans="11:12" x14ac:dyDescent="0.2">
      <c r="K221" s="144"/>
      <c r="L221" s="144"/>
    </row>
    <row r="222" spans="11:12" x14ac:dyDescent="0.2">
      <c r="K222" s="144"/>
      <c r="L222" s="144"/>
    </row>
    <row r="223" spans="11:12" x14ac:dyDescent="0.2">
      <c r="K223" s="144"/>
      <c r="L223" s="144"/>
    </row>
    <row r="224" spans="11:12" x14ac:dyDescent="0.2">
      <c r="K224" s="144"/>
      <c r="L224" s="144"/>
    </row>
    <row r="225" spans="11:12" x14ac:dyDescent="0.2">
      <c r="K225" s="144"/>
      <c r="L225" s="144"/>
    </row>
    <row r="226" spans="11:12" x14ac:dyDescent="0.2">
      <c r="K226" s="144"/>
      <c r="L226" s="144"/>
    </row>
    <row r="227" spans="11:12" x14ac:dyDescent="0.2">
      <c r="K227" s="144"/>
      <c r="L227" s="144"/>
    </row>
    <row r="228" spans="11:12" x14ac:dyDescent="0.2">
      <c r="K228" s="144"/>
      <c r="L228" s="144"/>
    </row>
    <row r="229" spans="11:12" x14ac:dyDescent="0.2">
      <c r="K229" s="144"/>
      <c r="L229" s="144"/>
    </row>
    <row r="230" spans="11:12" x14ac:dyDescent="0.2">
      <c r="K230" s="144"/>
      <c r="L230" s="144"/>
    </row>
    <row r="231" spans="11:12" x14ac:dyDescent="0.2">
      <c r="K231" s="144"/>
      <c r="L231" s="144"/>
    </row>
    <row r="232" spans="11:12" x14ac:dyDescent="0.2">
      <c r="K232" s="144"/>
      <c r="L232" s="144"/>
    </row>
    <row r="233" spans="11:12" x14ac:dyDescent="0.2">
      <c r="K233" s="144"/>
      <c r="L233" s="144"/>
    </row>
    <row r="234" spans="11:12" x14ac:dyDescent="0.2">
      <c r="K234" s="144"/>
      <c r="L234" s="144"/>
    </row>
    <row r="235" spans="11:12" x14ac:dyDescent="0.2">
      <c r="K235" s="144"/>
      <c r="L235" s="144"/>
    </row>
    <row r="236" spans="11:12" x14ac:dyDescent="0.2">
      <c r="K236" s="144"/>
      <c r="L236" s="144"/>
    </row>
    <row r="237" spans="11:12" x14ac:dyDescent="0.2">
      <c r="K237" s="144"/>
      <c r="L237" s="144"/>
    </row>
    <row r="238" spans="11:12" x14ac:dyDescent="0.2">
      <c r="K238" s="144"/>
      <c r="L238" s="144"/>
    </row>
    <row r="239" spans="11:12" x14ac:dyDescent="0.2">
      <c r="K239" s="144"/>
      <c r="L239" s="144"/>
    </row>
    <row r="240" spans="11:12" x14ac:dyDescent="0.2">
      <c r="K240" s="144"/>
      <c r="L240" s="144"/>
    </row>
    <row r="241" spans="11:12" x14ac:dyDescent="0.2">
      <c r="K241" s="144"/>
      <c r="L241" s="144"/>
    </row>
    <row r="242" spans="11:12" x14ac:dyDescent="0.2">
      <c r="K242" s="144"/>
      <c r="L242" s="144"/>
    </row>
    <row r="243" spans="11:12" x14ac:dyDescent="0.2">
      <c r="K243" s="144"/>
      <c r="L243" s="144"/>
    </row>
    <row r="244" spans="11:12" x14ac:dyDescent="0.2">
      <c r="K244" s="144"/>
      <c r="L244" s="144"/>
    </row>
    <row r="245" spans="11:12" x14ac:dyDescent="0.2">
      <c r="K245" s="144"/>
      <c r="L245" s="144"/>
    </row>
    <row r="246" spans="11:12" x14ac:dyDescent="0.2">
      <c r="K246" s="144"/>
      <c r="L246" s="144"/>
    </row>
    <row r="247" spans="11:12" x14ac:dyDescent="0.2">
      <c r="K247" s="144"/>
      <c r="L247" s="144"/>
    </row>
    <row r="248" spans="11:12" x14ac:dyDescent="0.2">
      <c r="K248" s="144"/>
      <c r="L248" s="144"/>
    </row>
    <row r="249" spans="11:12" x14ac:dyDescent="0.2">
      <c r="K249" s="144"/>
      <c r="L249" s="144"/>
    </row>
    <row r="250" spans="11:12" x14ac:dyDescent="0.2">
      <c r="K250" s="144"/>
      <c r="L250" s="144"/>
    </row>
    <row r="251" spans="11:12" x14ac:dyDescent="0.2">
      <c r="K251" s="144"/>
      <c r="L251" s="144"/>
    </row>
    <row r="252" spans="11:12" x14ac:dyDescent="0.2">
      <c r="K252" s="144"/>
      <c r="L252" s="144"/>
    </row>
    <row r="253" spans="11:12" x14ac:dyDescent="0.2">
      <c r="K253" s="144"/>
      <c r="L253" s="144"/>
    </row>
    <row r="254" spans="11:12" x14ac:dyDescent="0.2">
      <c r="K254" s="144"/>
      <c r="L254" s="144"/>
    </row>
    <row r="255" spans="11:12" x14ac:dyDescent="0.2">
      <c r="K255" s="144"/>
      <c r="L255" s="144"/>
    </row>
    <row r="256" spans="11:12" x14ac:dyDescent="0.2">
      <c r="K256" s="144"/>
      <c r="L256" s="144"/>
    </row>
    <row r="257" spans="11:12" x14ac:dyDescent="0.2">
      <c r="K257" s="144"/>
      <c r="L257" s="144"/>
    </row>
    <row r="258" spans="11:12" x14ac:dyDescent="0.2">
      <c r="K258" s="144"/>
      <c r="L258" s="144"/>
    </row>
    <row r="259" spans="11:12" x14ac:dyDescent="0.2">
      <c r="K259" s="144"/>
      <c r="L259" s="144"/>
    </row>
    <row r="260" spans="11:12" x14ac:dyDescent="0.2">
      <c r="K260" s="144"/>
      <c r="L260" s="144"/>
    </row>
    <row r="261" spans="11:12" x14ac:dyDescent="0.2">
      <c r="K261" s="144"/>
      <c r="L261" s="144"/>
    </row>
    <row r="262" spans="11:12" x14ac:dyDescent="0.2">
      <c r="K262" s="144"/>
      <c r="L262" s="144"/>
    </row>
    <row r="263" spans="11:12" x14ac:dyDescent="0.2">
      <c r="K263" s="144"/>
      <c r="L263" s="144"/>
    </row>
    <row r="264" spans="11:12" x14ac:dyDescent="0.2">
      <c r="K264" s="144"/>
      <c r="L264" s="144"/>
    </row>
    <row r="265" spans="11:12" x14ac:dyDescent="0.2">
      <c r="K265" s="144"/>
      <c r="L265" s="144"/>
    </row>
    <row r="266" spans="11:12" x14ac:dyDescent="0.2">
      <c r="K266" s="144"/>
      <c r="L266" s="144"/>
    </row>
    <row r="267" spans="11:12" x14ac:dyDescent="0.2">
      <c r="K267" s="144"/>
      <c r="L267" s="144"/>
    </row>
    <row r="268" spans="11:12" x14ac:dyDescent="0.2">
      <c r="K268" s="144"/>
      <c r="L268" s="144"/>
    </row>
    <row r="269" spans="11:12" x14ac:dyDescent="0.2">
      <c r="K269" s="144"/>
      <c r="L269" s="144"/>
    </row>
    <row r="270" spans="11:12" x14ac:dyDescent="0.2">
      <c r="K270" s="144"/>
      <c r="L270" s="144"/>
    </row>
    <row r="271" spans="11:12" x14ac:dyDescent="0.2">
      <c r="K271" s="144"/>
      <c r="L271" s="144"/>
    </row>
    <row r="272" spans="11:12" x14ac:dyDescent="0.2">
      <c r="K272" s="144"/>
      <c r="L272" s="144"/>
    </row>
    <row r="273" spans="11:12" x14ac:dyDescent="0.2">
      <c r="K273" s="144"/>
      <c r="L273" s="144"/>
    </row>
    <row r="274" spans="11:12" x14ac:dyDescent="0.2">
      <c r="K274" s="144"/>
      <c r="L274" s="144"/>
    </row>
    <row r="275" spans="11:12" x14ac:dyDescent="0.2">
      <c r="K275" s="144"/>
      <c r="L275" s="144"/>
    </row>
    <row r="276" spans="11:12" x14ac:dyDescent="0.2">
      <c r="K276" s="144"/>
      <c r="L276" s="144"/>
    </row>
    <row r="277" spans="11:12" x14ac:dyDescent="0.2">
      <c r="K277" s="144"/>
      <c r="L277" s="144"/>
    </row>
    <row r="278" spans="11:12" x14ac:dyDescent="0.2">
      <c r="K278" s="144"/>
      <c r="L278" s="144"/>
    </row>
    <row r="279" spans="11:12" x14ac:dyDescent="0.2">
      <c r="K279" s="144"/>
      <c r="L279" s="144"/>
    </row>
    <row r="280" spans="11:12" x14ac:dyDescent="0.2">
      <c r="K280" s="144"/>
      <c r="L280" s="144"/>
    </row>
    <row r="281" spans="11:12" x14ac:dyDescent="0.2">
      <c r="K281" s="144"/>
      <c r="L281" s="144"/>
    </row>
    <row r="282" spans="11:12" x14ac:dyDescent="0.2">
      <c r="K282" s="144"/>
      <c r="L282" s="144"/>
    </row>
    <row r="283" spans="11:12" x14ac:dyDescent="0.2">
      <c r="K283" s="144"/>
      <c r="L283" s="144"/>
    </row>
    <row r="284" spans="11:12" x14ac:dyDescent="0.2">
      <c r="K284" s="144"/>
      <c r="L284" s="144"/>
    </row>
    <row r="285" spans="11:12" x14ac:dyDescent="0.2">
      <c r="K285" s="144"/>
      <c r="L285" s="144"/>
    </row>
    <row r="286" spans="11:12" x14ac:dyDescent="0.2">
      <c r="K286" s="144"/>
      <c r="L286" s="144"/>
    </row>
    <row r="287" spans="11:12" x14ac:dyDescent="0.2">
      <c r="K287" s="144"/>
      <c r="L287" s="144"/>
    </row>
    <row r="288" spans="11:12" x14ac:dyDescent="0.2">
      <c r="K288" s="144"/>
      <c r="L288" s="144"/>
    </row>
    <row r="289" spans="11:12" x14ac:dyDescent="0.2">
      <c r="K289" s="144"/>
      <c r="L289" s="144"/>
    </row>
    <row r="290" spans="11:12" x14ac:dyDescent="0.2">
      <c r="K290" s="144"/>
      <c r="L290" s="144"/>
    </row>
    <row r="291" spans="11:12" x14ac:dyDescent="0.2">
      <c r="K291" s="144"/>
      <c r="L291" s="144"/>
    </row>
    <row r="292" spans="11:12" x14ac:dyDescent="0.2">
      <c r="K292" s="144"/>
      <c r="L292" s="144"/>
    </row>
    <row r="293" spans="11:12" x14ac:dyDescent="0.2">
      <c r="K293" s="144"/>
      <c r="L293" s="144"/>
    </row>
  </sheetData>
  <mergeCells count="20">
    <mergeCell ref="A11:H11"/>
    <mergeCell ref="M7:M8"/>
    <mergeCell ref="I7:I8"/>
    <mergeCell ref="J7:J8"/>
    <mergeCell ref="C7:C8"/>
    <mergeCell ref="D7:D8"/>
    <mergeCell ref="E7:E8"/>
    <mergeCell ref="R7:R8"/>
    <mergeCell ref="N7:P7"/>
    <mergeCell ref="Q7:Q8"/>
    <mergeCell ref="A5:J5"/>
    <mergeCell ref="A6:G6"/>
    <mergeCell ref="P6:Q6"/>
    <mergeCell ref="A7:A8"/>
    <mergeCell ref="B7:B8"/>
    <mergeCell ref="G7:G8"/>
    <mergeCell ref="H7:H8"/>
    <mergeCell ref="K7:K8"/>
    <mergeCell ref="L7:L8"/>
    <mergeCell ref="F7:F8"/>
  </mergeCells>
  <phoneticPr fontId="34" type="noConversion"/>
  <printOptions horizontalCentered="1"/>
  <pageMargins left="0.70866141732283472" right="0.78740157480314965" top="0.6692913385826772" bottom="0.86614173228346458" header="0.27559055118110237" footer="0.39370078740157483"/>
  <pageSetup paperSize="9" scale="54" firstPageNumber="113" orientation="landscape" useFirstPageNumber="1" r:id="rId1"/>
  <headerFooter alignWithMargins="0">
    <oddFooter>&amp;L&amp;"Arial,Kurzíva"Zastupitelstvo Olomouckého kraje 18-12-2015
5. - Rozpočet Olomouckého kraje 2016 - návrh rozpočtu
Příloha č 5a): Financování rozpracovaných investičních akcí&amp;R&amp;"Arial,Kurzíva"&amp;12Strana &amp;P (celkem 154)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M293"/>
  <sheetViews>
    <sheetView zoomScale="80" zoomScaleNormal="80" workbookViewId="0">
      <selection activeCell="B10" sqref="B10:M10"/>
    </sheetView>
  </sheetViews>
  <sheetFormatPr defaultColWidth="9.140625" defaultRowHeight="12.75" outlineLevelCol="1" x14ac:dyDescent="0.2"/>
  <cols>
    <col min="1" max="1" width="3.7109375" style="144" customWidth="1"/>
    <col min="2" max="2" width="5" style="144" customWidth="1"/>
    <col min="3" max="3" width="14.42578125" style="144" hidden="1" customWidth="1" outlineLevel="1"/>
    <col min="4" max="4" width="6" style="144" hidden="1" customWidth="1" outlineLevel="1"/>
    <col min="5" max="5" width="6.140625" style="144" hidden="1" customWidth="1" outlineLevel="1"/>
    <col min="6" max="6" width="6.140625" style="144" customWidth="1" outlineLevel="1"/>
    <col min="7" max="7" width="42.7109375" style="144" bestFit="1" customWidth="1"/>
    <col min="8" max="8" width="56.85546875" style="144" customWidth="1"/>
    <col min="9" max="9" width="7.85546875" style="144" customWidth="1"/>
    <col min="10" max="10" width="11.42578125" style="144" customWidth="1"/>
    <col min="11" max="11" width="13.42578125" style="148" customWidth="1"/>
    <col min="12" max="12" width="12.5703125" style="147" customWidth="1"/>
    <col min="13" max="13" width="11.7109375" style="144" customWidth="1"/>
    <col min="14" max="14" width="13.5703125" style="144" customWidth="1"/>
    <col min="15" max="15" width="12" style="144" customWidth="1"/>
    <col min="16" max="16" width="13.28515625" style="144" customWidth="1"/>
    <col min="17" max="17" width="17.42578125" style="144" customWidth="1"/>
    <col min="18" max="18" width="14.7109375" style="144" customWidth="1"/>
    <col min="19" max="16384" width="9.140625" style="144"/>
  </cols>
  <sheetData>
    <row r="1" spans="1:65" ht="18" x14ac:dyDescent="0.25">
      <c r="A1" s="139" t="s">
        <v>60</v>
      </c>
    </row>
    <row r="2" spans="1:65" s="146" customFormat="1" ht="15" customHeight="1" x14ac:dyDescent="0.25">
      <c r="H2" s="154" t="s">
        <v>12</v>
      </c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</row>
    <row r="3" spans="1:65" s="146" customFormat="1" ht="16.5" customHeight="1" x14ac:dyDescent="0.2">
      <c r="G3" s="146" t="s">
        <v>11</v>
      </c>
      <c r="R3" s="149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</row>
    <row r="4" spans="1:65" s="146" customFormat="1" ht="15" x14ac:dyDescent="0.2">
      <c r="G4" s="146" t="s">
        <v>13</v>
      </c>
      <c r="R4" s="149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</row>
    <row r="5" spans="1:65" s="146" customFormat="1" ht="12.75" customHeight="1" thickBot="1" x14ac:dyDescent="0.25">
      <c r="G5" s="150"/>
      <c r="Q5" s="151" t="s">
        <v>14</v>
      </c>
      <c r="R5" s="149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</row>
    <row r="6" spans="1:65" s="135" customFormat="1" ht="27" customHeight="1" thickBot="1" x14ac:dyDescent="0.25">
      <c r="A6" s="1067" t="s">
        <v>25</v>
      </c>
      <c r="B6" s="1068"/>
      <c r="C6" s="1068"/>
      <c r="D6" s="1068"/>
      <c r="E6" s="1068"/>
      <c r="F6" s="1068"/>
      <c r="G6" s="1069"/>
      <c r="H6" s="1070"/>
      <c r="I6" s="1071"/>
      <c r="J6" s="1071"/>
      <c r="K6" s="14"/>
      <c r="L6" s="15"/>
      <c r="M6" s="16"/>
      <c r="N6" s="16"/>
      <c r="O6" s="16"/>
      <c r="P6" s="17"/>
      <c r="Q6" s="152"/>
    </row>
    <row r="7" spans="1:65" s="135" customFormat="1" ht="27" customHeight="1" thickBot="1" x14ac:dyDescent="0.25">
      <c r="A7" s="1072" t="s">
        <v>88</v>
      </c>
      <c r="B7" s="1073"/>
      <c r="C7" s="1073"/>
      <c r="D7" s="1073"/>
      <c r="E7" s="1073"/>
      <c r="F7" s="1073"/>
      <c r="G7" s="1074"/>
      <c r="H7" s="124"/>
      <c r="I7" s="124"/>
      <c r="J7" s="124"/>
      <c r="K7" s="124"/>
      <c r="L7" s="125"/>
      <c r="M7" s="124"/>
      <c r="N7" s="124"/>
      <c r="O7" s="124"/>
      <c r="P7" s="1075"/>
      <c r="Q7" s="1076"/>
    </row>
    <row r="8" spans="1:65" s="137" customFormat="1" ht="21.75" customHeight="1" thickBot="1" x14ac:dyDescent="0.25">
      <c r="A8" s="1077" t="s">
        <v>0</v>
      </c>
      <c r="B8" s="1077" t="s">
        <v>16</v>
      </c>
      <c r="C8" s="1083" t="s">
        <v>5</v>
      </c>
      <c r="D8" s="1083" t="s">
        <v>4</v>
      </c>
      <c r="E8" s="1083" t="s">
        <v>6</v>
      </c>
      <c r="F8" s="1078" t="s">
        <v>180</v>
      </c>
      <c r="G8" s="955" t="s">
        <v>17</v>
      </c>
      <c r="H8" s="955" t="s">
        <v>18</v>
      </c>
      <c r="I8" s="1082" t="s">
        <v>19</v>
      </c>
      <c r="J8" s="971" t="s">
        <v>20</v>
      </c>
      <c r="K8" s="962" t="s">
        <v>21</v>
      </c>
      <c r="L8" s="967" t="s">
        <v>22</v>
      </c>
      <c r="M8" s="961" t="s">
        <v>140</v>
      </c>
      <c r="N8" s="963" t="s">
        <v>139</v>
      </c>
      <c r="O8" s="963"/>
      <c r="P8" s="963"/>
      <c r="Q8" s="954" t="s">
        <v>141</v>
      </c>
      <c r="R8" s="911" t="s">
        <v>138</v>
      </c>
      <c r="S8" s="136"/>
      <c r="T8" s="136"/>
    </row>
    <row r="9" spans="1:65" s="137" customFormat="1" ht="54.75" customHeight="1" thickBot="1" x14ac:dyDescent="0.25">
      <c r="A9" s="1077"/>
      <c r="B9" s="1077"/>
      <c r="C9" s="1084"/>
      <c r="D9" s="1084"/>
      <c r="E9" s="1084"/>
      <c r="F9" s="1079"/>
      <c r="G9" s="955"/>
      <c r="H9" s="955"/>
      <c r="I9" s="1082"/>
      <c r="J9" s="1001"/>
      <c r="K9" s="1003"/>
      <c r="L9" s="967"/>
      <c r="M9" s="967"/>
      <c r="N9" s="584" t="s">
        <v>23</v>
      </c>
      <c r="O9" s="130" t="s">
        <v>1</v>
      </c>
      <c r="P9" s="584" t="s">
        <v>2</v>
      </c>
      <c r="Q9" s="955"/>
      <c r="R9" s="912"/>
      <c r="S9" s="136"/>
      <c r="T9" s="136"/>
    </row>
    <row r="10" spans="1:65" s="623" customFormat="1" ht="59.25" customHeight="1" thickBot="1" x14ac:dyDescent="0.25">
      <c r="A10" s="609">
        <v>1</v>
      </c>
      <c r="B10" s="610"/>
      <c r="C10" s="611"/>
      <c r="D10" s="611"/>
      <c r="E10" s="611"/>
      <c r="F10" s="611"/>
      <c r="G10" s="612"/>
      <c r="H10" s="613"/>
      <c r="I10" s="614"/>
      <c r="J10" s="614"/>
      <c r="K10" s="615"/>
      <c r="L10" s="616"/>
      <c r="M10" s="617"/>
      <c r="N10" s="618">
        <f>O10+P10</f>
        <v>23</v>
      </c>
      <c r="O10" s="619"/>
      <c r="P10" s="620">
        <v>23</v>
      </c>
      <c r="Q10" s="621">
        <f>K10-M10-N10</f>
        <v>-23</v>
      </c>
      <c r="R10" s="622"/>
    </row>
    <row r="11" spans="1:65" s="155" customFormat="1" ht="33.75" customHeight="1" thickBot="1" x14ac:dyDescent="0.3">
      <c r="A11" s="1080" t="s">
        <v>176</v>
      </c>
      <c r="B11" s="1081"/>
      <c r="C11" s="1081"/>
      <c r="D11" s="1081"/>
      <c r="E11" s="1081"/>
      <c r="F11" s="1081"/>
      <c r="G11" s="1081"/>
      <c r="H11" s="1081"/>
      <c r="I11" s="400"/>
      <c r="J11" s="401"/>
      <c r="K11" s="81">
        <f>SUM(K10:K10)</f>
        <v>0</v>
      </c>
      <c r="L11" s="81"/>
      <c r="M11" s="99">
        <f t="shared" ref="M11:Q11" si="0">SUM(M10:M10)</f>
        <v>0</v>
      </c>
      <c r="N11" s="100">
        <f t="shared" si="0"/>
        <v>23</v>
      </c>
      <c r="O11" s="402">
        <f t="shared" si="0"/>
        <v>0</v>
      </c>
      <c r="P11" s="100">
        <f t="shared" si="0"/>
        <v>23</v>
      </c>
      <c r="Q11" s="100">
        <f t="shared" si="0"/>
        <v>-23</v>
      </c>
    </row>
    <row r="12" spans="1:65" x14ac:dyDescent="0.2">
      <c r="K12" s="144"/>
    </row>
    <row r="13" spans="1:65" ht="15.75" x14ac:dyDescent="0.25">
      <c r="G13" s="574"/>
      <c r="K13" s="144"/>
    </row>
    <row r="14" spans="1:65" x14ac:dyDescent="0.2">
      <c r="K14" s="144"/>
    </row>
    <row r="15" spans="1:65" x14ac:dyDescent="0.2">
      <c r="K15" s="144"/>
    </row>
    <row r="16" spans="1:65" x14ac:dyDescent="0.2">
      <c r="K16" s="144"/>
    </row>
    <row r="17" spans="11:19" x14ac:dyDescent="0.2">
      <c r="K17" s="144"/>
    </row>
    <row r="18" spans="11:19" x14ac:dyDescent="0.2">
      <c r="K18" s="144"/>
    </row>
    <row r="19" spans="11:19" x14ac:dyDescent="0.2">
      <c r="K19" s="144"/>
      <c r="S19" s="487"/>
    </row>
    <row r="20" spans="11:19" x14ac:dyDescent="0.2">
      <c r="K20" s="144"/>
    </row>
    <row r="21" spans="11:19" x14ac:dyDescent="0.2">
      <c r="K21" s="144"/>
    </row>
    <row r="22" spans="11:19" x14ac:dyDescent="0.2">
      <c r="K22" s="144"/>
    </row>
    <row r="23" spans="11:19" x14ac:dyDescent="0.2">
      <c r="K23" s="144"/>
    </row>
    <row r="24" spans="11:19" x14ac:dyDescent="0.2">
      <c r="K24" s="144"/>
    </row>
    <row r="25" spans="11:19" x14ac:dyDescent="0.2">
      <c r="K25" s="144"/>
    </row>
    <row r="26" spans="11:19" x14ac:dyDescent="0.2">
      <c r="K26" s="144"/>
    </row>
    <row r="27" spans="11:19" x14ac:dyDescent="0.2">
      <c r="K27" s="144"/>
    </row>
    <row r="28" spans="11:19" x14ac:dyDescent="0.2">
      <c r="K28" s="144"/>
    </row>
    <row r="29" spans="11:19" x14ac:dyDescent="0.2">
      <c r="K29" s="144"/>
    </row>
    <row r="30" spans="11:19" x14ac:dyDescent="0.2">
      <c r="K30" s="144"/>
    </row>
    <row r="31" spans="11:19" x14ac:dyDescent="0.2">
      <c r="K31" s="144"/>
    </row>
    <row r="32" spans="11:19" x14ac:dyDescent="0.2">
      <c r="K32" s="144"/>
    </row>
    <row r="33" spans="11:12" x14ac:dyDescent="0.2">
      <c r="K33" s="144"/>
      <c r="L33" s="144"/>
    </row>
    <row r="34" spans="11:12" x14ac:dyDescent="0.2">
      <c r="K34" s="144"/>
      <c r="L34" s="144"/>
    </row>
    <row r="35" spans="11:12" x14ac:dyDescent="0.2">
      <c r="K35" s="144"/>
      <c r="L35" s="144"/>
    </row>
    <row r="36" spans="11:12" x14ac:dyDescent="0.2">
      <c r="K36" s="144"/>
      <c r="L36" s="144"/>
    </row>
    <row r="37" spans="11:12" x14ac:dyDescent="0.2">
      <c r="K37" s="144"/>
      <c r="L37" s="144"/>
    </row>
    <row r="38" spans="11:12" x14ac:dyDescent="0.2">
      <c r="K38" s="144"/>
      <c r="L38" s="144"/>
    </row>
    <row r="39" spans="11:12" x14ac:dyDescent="0.2">
      <c r="K39" s="144"/>
      <c r="L39" s="144"/>
    </row>
    <row r="40" spans="11:12" x14ac:dyDescent="0.2">
      <c r="K40" s="144"/>
      <c r="L40" s="144"/>
    </row>
    <row r="41" spans="11:12" x14ac:dyDescent="0.2">
      <c r="K41" s="144"/>
      <c r="L41" s="144"/>
    </row>
    <row r="42" spans="11:12" x14ac:dyDescent="0.2">
      <c r="K42" s="144"/>
      <c r="L42" s="144"/>
    </row>
    <row r="43" spans="11:12" x14ac:dyDescent="0.2">
      <c r="K43" s="144"/>
      <c r="L43" s="144"/>
    </row>
    <row r="44" spans="11:12" x14ac:dyDescent="0.2">
      <c r="K44" s="144"/>
      <c r="L44" s="144"/>
    </row>
    <row r="45" spans="11:12" x14ac:dyDescent="0.2">
      <c r="K45" s="144"/>
      <c r="L45" s="144"/>
    </row>
    <row r="46" spans="11:12" x14ac:dyDescent="0.2">
      <c r="K46" s="144"/>
      <c r="L46" s="144"/>
    </row>
    <row r="47" spans="11:12" x14ac:dyDescent="0.2">
      <c r="K47" s="144"/>
      <c r="L47" s="144"/>
    </row>
    <row r="48" spans="11:12" x14ac:dyDescent="0.2">
      <c r="K48" s="144"/>
      <c r="L48" s="144"/>
    </row>
    <row r="49" spans="11:12" x14ac:dyDescent="0.2">
      <c r="K49" s="144"/>
      <c r="L49" s="144"/>
    </row>
    <row r="50" spans="11:12" x14ac:dyDescent="0.2">
      <c r="K50" s="144"/>
      <c r="L50" s="144"/>
    </row>
    <row r="51" spans="11:12" x14ac:dyDescent="0.2">
      <c r="K51" s="144"/>
      <c r="L51" s="144"/>
    </row>
    <row r="52" spans="11:12" x14ac:dyDescent="0.2">
      <c r="K52" s="144"/>
      <c r="L52" s="144"/>
    </row>
    <row r="53" spans="11:12" x14ac:dyDescent="0.2">
      <c r="K53" s="144"/>
      <c r="L53" s="144"/>
    </row>
    <row r="54" spans="11:12" x14ac:dyDescent="0.2">
      <c r="K54" s="144"/>
      <c r="L54" s="144"/>
    </row>
    <row r="55" spans="11:12" x14ac:dyDescent="0.2">
      <c r="K55" s="144"/>
      <c r="L55" s="144"/>
    </row>
    <row r="56" spans="11:12" x14ac:dyDescent="0.2">
      <c r="K56" s="144"/>
      <c r="L56" s="144"/>
    </row>
    <row r="57" spans="11:12" x14ac:dyDescent="0.2">
      <c r="K57" s="144"/>
      <c r="L57" s="144"/>
    </row>
    <row r="58" spans="11:12" x14ac:dyDescent="0.2">
      <c r="K58" s="144"/>
      <c r="L58" s="144"/>
    </row>
    <row r="59" spans="11:12" x14ac:dyDescent="0.2">
      <c r="K59" s="144"/>
      <c r="L59" s="144"/>
    </row>
    <row r="60" spans="11:12" x14ac:dyDescent="0.2">
      <c r="K60" s="144"/>
      <c r="L60" s="144"/>
    </row>
    <row r="61" spans="11:12" x14ac:dyDescent="0.2">
      <c r="K61" s="144"/>
      <c r="L61" s="144"/>
    </row>
    <row r="62" spans="11:12" x14ac:dyDescent="0.2">
      <c r="K62" s="144"/>
      <c r="L62" s="144"/>
    </row>
    <row r="63" spans="11:12" x14ac:dyDescent="0.2">
      <c r="K63" s="144"/>
      <c r="L63" s="144"/>
    </row>
    <row r="64" spans="11:12" x14ac:dyDescent="0.2">
      <c r="K64" s="144"/>
      <c r="L64" s="144"/>
    </row>
    <row r="65" spans="11:12" x14ac:dyDescent="0.2">
      <c r="K65" s="144"/>
      <c r="L65" s="144"/>
    </row>
    <row r="66" spans="11:12" x14ac:dyDescent="0.2">
      <c r="K66" s="144"/>
      <c r="L66" s="144"/>
    </row>
    <row r="67" spans="11:12" x14ac:dyDescent="0.2">
      <c r="K67" s="144"/>
      <c r="L67" s="144"/>
    </row>
    <row r="68" spans="11:12" x14ac:dyDescent="0.2">
      <c r="K68" s="144"/>
      <c r="L68" s="144"/>
    </row>
    <row r="69" spans="11:12" x14ac:dyDescent="0.2">
      <c r="K69" s="144"/>
      <c r="L69" s="144"/>
    </row>
    <row r="70" spans="11:12" x14ac:dyDescent="0.2">
      <c r="K70" s="144"/>
      <c r="L70" s="144"/>
    </row>
    <row r="71" spans="11:12" x14ac:dyDescent="0.2">
      <c r="K71" s="144"/>
      <c r="L71" s="144"/>
    </row>
    <row r="72" spans="11:12" x14ac:dyDescent="0.2">
      <c r="K72" s="144"/>
      <c r="L72" s="144"/>
    </row>
    <row r="73" spans="11:12" x14ac:dyDescent="0.2">
      <c r="K73" s="144"/>
      <c r="L73" s="144"/>
    </row>
    <row r="74" spans="11:12" x14ac:dyDescent="0.2">
      <c r="K74" s="144"/>
      <c r="L74" s="144"/>
    </row>
    <row r="75" spans="11:12" x14ac:dyDescent="0.2">
      <c r="K75" s="144"/>
      <c r="L75" s="144"/>
    </row>
    <row r="76" spans="11:12" x14ac:dyDescent="0.2">
      <c r="K76" s="144"/>
      <c r="L76" s="144"/>
    </row>
    <row r="77" spans="11:12" x14ac:dyDescent="0.2">
      <c r="K77" s="144"/>
      <c r="L77" s="144"/>
    </row>
    <row r="78" spans="11:12" x14ac:dyDescent="0.2">
      <c r="K78" s="144"/>
      <c r="L78" s="144"/>
    </row>
    <row r="79" spans="11:12" x14ac:dyDescent="0.2">
      <c r="K79" s="144"/>
      <c r="L79" s="144"/>
    </row>
    <row r="80" spans="11:12" x14ac:dyDescent="0.2">
      <c r="K80" s="144"/>
      <c r="L80" s="144"/>
    </row>
    <row r="81" spans="11:12" x14ac:dyDescent="0.2">
      <c r="K81" s="144"/>
      <c r="L81" s="144"/>
    </row>
    <row r="82" spans="11:12" x14ac:dyDescent="0.2">
      <c r="K82" s="144"/>
      <c r="L82" s="144"/>
    </row>
    <row r="83" spans="11:12" x14ac:dyDescent="0.2">
      <c r="K83" s="144"/>
      <c r="L83" s="144"/>
    </row>
    <row r="84" spans="11:12" x14ac:dyDescent="0.2">
      <c r="K84" s="144"/>
      <c r="L84" s="144"/>
    </row>
    <row r="85" spans="11:12" x14ac:dyDescent="0.2">
      <c r="K85" s="144"/>
      <c r="L85" s="144"/>
    </row>
    <row r="86" spans="11:12" x14ac:dyDescent="0.2">
      <c r="K86" s="144"/>
      <c r="L86" s="144"/>
    </row>
    <row r="87" spans="11:12" x14ac:dyDescent="0.2">
      <c r="K87" s="144"/>
      <c r="L87" s="144"/>
    </row>
    <row r="88" spans="11:12" x14ac:dyDescent="0.2">
      <c r="K88" s="144"/>
      <c r="L88" s="144"/>
    </row>
    <row r="89" spans="11:12" x14ac:dyDescent="0.2">
      <c r="K89" s="144"/>
      <c r="L89" s="144"/>
    </row>
    <row r="90" spans="11:12" x14ac:dyDescent="0.2">
      <c r="K90" s="144"/>
      <c r="L90" s="144"/>
    </row>
    <row r="91" spans="11:12" x14ac:dyDescent="0.2">
      <c r="K91" s="144"/>
      <c r="L91" s="144"/>
    </row>
    <row r="92" spans="11:12" x14ac:dyDescent="0.2">
      <c r="K92" s="144"/>
      <c r="L92" s="144"/>
    </row>
    <row r="93" spans="11:12" x14ac:dyDescent="0.2">
      <c r="K93" s="144"/>
      <c r="L93" s="144"/>
    </row>
    <row r="94" spans="11:12" x14ac:dyDescent="0.2">
      <c r="K94" s="144"/>
      <c r="L94" s="144"/>
    </row>
    <row r="95" spans="11:12" x14ac:dyDescent="0.2">
      <c r="K95" s="144"/>
      <c r="L95" s="144"/>
    </row>
    <row r="96" spans="11:12" x14ac:dyDescent="0.2">
      <c r="K96" s="144"/>
      <c r="L96" s="144"/>
    </row>
    <row r="97" spans="11:12" x14ac:dyDescent="0.2">
      <c r="K97" s="144"/>
      <c r="L97" s="144"/>
    </row>
    <row r="98" spans="11:12" x14ac:dyDescent="0.2">
      <c r="K98" s="144"/>
      <c r="L98" s="144"/>
    </row>
    <row r="99" spans="11:12" x14ac:dyDescent="0.2">
      <c r="K99" s="144"/>
      <c r="L99" s="144"/>
    </row>
    <row r="100" spans="11:12" x14ac:dyDescent="0.2">
      <c r="K100" s="144"/>
      <c r="L100" s="144"/>
    </row>
    <row r="101" spans="11:12" x14ac:dyDescent="0.2">
      <c r="K101" s="144"/>
      <c r="L101" s="144"/>
    </row>
    <row r="102" spans="11:12" x14ac:dyDescent="0.2">
      <c r="K102" s="144"/>
      <c r="L102" s="144"/>
    </row>
    <row r="103" spans="11:12" x14ac:dyDescent="0.2">
      <c r="K103" s="144"/>
      <c r="L103" s="144"/>
    </row>
    <row r="104" spans="11:12" x14ac:dyDescent="0.2">
      <c r="K104" s="144"/>
      <c r="L104" s="144"/>
    </row>
    <row r="105" spans="11:12" x14ac:dyDescent="0.2">
      <c r="K105" s="144"/>
      <c r="L105" s="144"/>
    </row>
    <row r="106" spans="11:12" x14ac:dyDescent="0.2">
      <c r="K106" s="144"/>
      <c r="L106" s="144"/>
    </row>
    <row r="107" spans="11:12" x14ac:dyDescent="0.2">
      <c r="K107" s="144"/>
      <c r="L107" s="144"/>
    </row>
    <row r="108" spans="11:12" x14ac:dyDescent="0.2">
      <c r="K108" s="144"/>
      <c r="L108" s="144"/>
    </row>
    <row r="109" spans="11:12" x14ac:dyDescent="0.2">
      <c r="K109" s="144"/>
      <c r="L109" s="144"/>
    </row>
    <row r="110" spans="11:12" x14ac:dyDescent="0.2">
      <c r="K110" s="144"/>
      <c r="L110" s="144"/>
    </row>
    <row r="111" spans="11:12" x14ac:dyDescent="0.2">
      <c r="K111" s="144"/>
      <c r="L111" s="144"/>
    </row>
    <row r="112" spans="11:12" x14ac:dyDescent="0.2">
      <c r="K112" s="144"/>
      <c r="L112" s="144"/>
    </row>
    <row r="113" spans="11:12" x14ac:dyDescent="0.2">
      <c r="K113" s="144"/>
      <c r="L113" s="144"/>
    </row>
    <row r="114" spans="11:12" x14ac:dyDescent="0.2">
      <c r="K114" s="144"/>
      <c r="L114" s="144"/>
    </row>
    <row r="115" spans="11:12" x14ac:dyDescent="0.2">
      <c r="K115" s="144"/>
      <c r="L115" s="144"/>
    </row>
    <row r="116" spans="11:12" x14ac:dyDescent="0.2">
      <c r="K116" s="144"/>
      <c r="L116" s="144"/>
    </row>
    <row r="117" spans="11:12" x14ac:dyDescent="0.2">
      <c r="K117" s="144"/>
      <c r="L117" s="144"/>
    </row>
    <row r="118" spans="11:12" x14ac:dyDescent="0.2">
      <c r="K118" s="144"/>
      <c r="L118" s="144"/>
    </row>
    <row r="119" spans="11:12" x14ac:dyDescent="0.2">
      <c r="K119" s="144"/>
      <c r="L119" s="144"/>
    </row>
    <row r="120" spans="11:12" x14ac:dyDescent="0.2">
      <c r="K120" s="144"/>
      <c r="L120" s="144"/>
    </row>
    <row r="121" spans="11:12" x14ac:dyDescent="0.2">
      <c r="K121" s="144"/>
      <c r="L121" s="144"/>
    </row>
    <row r="122" spans="11:12" x14ac:dyDescent="0.2">
      <c r="K122" s="144"/>
      <c r="L122" s="144"/>
    </row>
    <row r="123" spans="11:12" x14ac:dyDescent="0.2">
      <c r="K123" s="144"/>
      <c r="L123" s="144"/>
    </row>
    <row r="124" spans="11:12" x14ac:dyDescent="0.2">
      <c r="K124" s="144"/>
      <c r="L124" s="144"/>
    </row>
    <row r="125" spans="11:12" x14ac:dyDescent="0.2">
      <c r="K125" s="144"/>
      <c r="L125" s="144"/>
    </row>
    <row r="126" spans="11:12" x14ac:dyDescent="0.2">
      <c r="K126" s="144"/>
      <c r="L126" s="144"/>
    </row>
    <row r="127" spans="11:12" x14ac:dyDescent="0.2">
      <c r="K127" s="144"/>
      <c r="L127" s="144"/>
    </row>
    <row r="128" spans="11:12" x14ac:dyDescent="0.2">
      <c r="K128" s="144"/>
      <c r="L128" s="144"/>
    </row>
    <row r="129" spans="11:12" x14ac:dyDescent="0.2">
      <c r="K129" s="144"/>
      <c r="L129" s="144"/>
    </row>
    <row r="130" spans="11:12" x14ac:dyDescent="0.2">
      <c r="K130" s="144"/>
      <c r="L130" s="144"/>
    </row>
    <row r="131" spans="11:12" x14ac:dyDescent="0.2">
      <c r="K131" s="144"/>
      <c r="L131" s="144"/>
    </row>
    <row r="132" spans="11:12" x14ac:dyDescent="0.2">
      <c r="K132" s="144"/>
      <c r="L132" s="144"/>
    </row>
    <row r="133" spans="11:12" x14ac:dyDescent="0.2">
      <c r="K133" s="144"/>
      <c r="L133" s="144"/>
    </row>
    <row r="134" spans="11:12" x14ac:dyDescent="0.2">
      <c r="K134" s="144"/>
      <c r="L134" s="144"/>
    </row>
    <row r="135" spans="11:12" x14ac:dyDescent="0.2">
      <c r="K135" s="144"/>
      <c r="L135" s="144"/>
    </row>
    <row r="136" spans="11:12" x14ac:dyDescent="0.2">
      <c r="K136" s="144"/>
      <c r="L136" s="144"/>
    </row>
    <row r="137" spans="11:12" x14ac:dyDescent="0.2">
      <c r="K137" s="144"/>
      <c r="L137" s="144"/>
    </row>
    <row r="138" spans="11:12" x14ac:dyDescent="0.2">
      <c r="K138" s="144"/>
      <c r="L138" s="144"/>
    </row>
    <row r="139" spans="11:12" x14ac:dyDescent="0.2">
      <c r="K139" s="144"/>
      <c r="L139" s="144"/>
    </row>
    <row r="140" spans="11:12" x14ac:dyDescent="0.2">
      <c r="K140" s="144"/>
      <c r="L140" s="144"/>
    </row>
    <row r="141" spans="11:12" x14ac:dyDescent="0.2">
      <c r="K141" s="144"/>
      <c r="L141" s="144"/>
    </row>
    <row r="142" spans="11:12" x14ac:dyDescent="0.2">
      <c r="K142" s="144"/>
      <c r="L142" s="144"/>
    </row>
    <row r="143" spans="11:12" x14ac:dyDescent="0.2">
      <c r="K143" s="144"/>
      <c r="L143" s="144"/>
    </row>
    <row r="144" spans="11:12" x14ac:dyDescent="0.2">
      <c r="K144" s="144"/>
      <c r="L144" s="144"/>
    </row>
    <row r="145" spans="11:12" x14ac:dyDescent="0.2">
      <c r="K145" s="144"/>
      <c r="L145" s="144"/>
    </row>
    <row r="146" spans="11:12" x14ac:dyDescent="0.2">
      <c r="K146" s="144"/>
      <c r="L146" s="144"/>
    </row>
    <row r="147" spans="11:12" x14ac:dyDescent="0.2">
      <c r="K147" s="144"/>
      <c r="L147" s="144"/>
    </row>
    <row r="148" spans="11:12" x14ac:dyDescent="0.2">
      <c r="K148" s="144"/>
      <c r="L148" s="144"/>
    </row>
    <row r="149" spans="11:12" x14ac:dyDescent="0.2">
      <c r="K149" s="144"/>
      <c r="L149" s="144"/>
    </row>
    <row r="150" spans="11:12" x14ac:dyDescent="0.2">
      <c r="K150" s="144"/>
      <c r="L150" s="144"/>
    </row>
    <row r="151" spans="11:12" x14ac:dyDescent="0.2">
      <c r="K151" s="144"/>
      <c r="L151" s="144"/>
    </row>
    <row r="152" spans="11:12" x14ac:dyDescent="0.2">
      <c r="K152" s="144"/>
      <c r="L152" s="144"/>
    </row>
    <row r="153" spans="11:12" x14ac:dyDescent="0.2">
      <c r="K153" s="144"/>
      <c r="L153" s="144"/>
    </row>
    <row r="154" spans="11:12" x14ac:dyDescent="0.2">
      <c r="K154" s="144"/>
      <c r="L154" s="144"/>
    </row>
    <row r="155" spans="11:12" x14ac:dyDescent="0.2">
      <c r="K155" s="144"/>
      <c r="L155" s="144"/>
    </row>
    <row r="156" spans="11:12" x14ac:dyDescent="0.2">
      <c r="K156" s="144"/>
      <c r="L156" s="144"/>
    </row>
    <row r="157" spans="11:12" x14ac:dyDescent="0.2">
      <c r="K157" s="144"/>
      <c r="L157" s="144"/>
    </row>
    <row r="158" spans="11:12" x14ac:dyDescent="0.2">
      <c r="K158" s="144"/>
      <c r="L158" s="144"/>
    </row>
    <row r="159" spans="11:12" x14ac:dyDescent="0.2">
      <c r="K159" s="144"/>
      <c r="L159" s="144"/>
    </row>
    <row r="160" spans="11:12" x14ac:dyDescent="0.2">
      <c r="K160" s="144"/>
      <c r="L160" s="144"/>
    </row>
    <row r="161" spans="11:12" x14ac:dyDescent="0.2">
      <c r="K161" s="144"/>
      <c r="L161" s="144"/>
    </row>
    <row r="162" spans="11:12" x14ac:dyDescent="0.2">
      <c r="K162" s="144"/>
      <c r="L162" s="144"/>
    </row>
    <row r="163" spans="11:12" x14ac:dyDescent="0.2">
      <c r="K163" s="144"/>
      <c r="L163" s="144"/>
    </row>
    <row r="164" spans="11:12" x14ac:dyDescent="0.2">
      <c r="K164" s="144"/>
      <c r="L164" s="144"/>
    </row>
    <row r="165" spans="11:12" x14ac:dyDescent="0.2">
      <c r="K165" s="144"/>
      <c r="L165" s="144"/>
    </row>
    <row r="166" spans="11:12" x14ac:dyDescent="0.2">
      <c r="K166" s="144"/>
      <c r="L166" s="144"/>
    </row>
    <row r="167" spans="11:12" x14ac:dyDescent="0.2">
      <c r="K167" s="144"/>
      <c r="L167" s="144"/>
    </row>
    <row r="168" spans="11:12" x14ac:dyDescent="0.2">
      <c r="K168" s="144"/>
      <c r="L168" s="144"/>
    </row>
    <row r="169" spans="11:12" x14ac:dyDescent="0.2">
      <c r="K169" s="144"/>
      <c r="L169" s="144"/>
    </row>
    <row r="170" spans="11:12" x14ac:dyDescent="0.2">
      <c r="K170" s="144"/>
      <c r="L170" s="144"/>
    </row>
    <row r="171" spans="11:12" x14ac:dyDescent="0.2">
      <c r="K171" s="144"/>
      <c r="L171" s="144"/>
    </row>
    <row r="172" spans="11:12" x14ac:dyDescent="0.2">
      <c r="K172" s="144"/>
      <c r="L172" s="144"/>
    </row>
    <row r="173" spans="11:12" x14ac:dyDescent="0.2">
      <c r="K173" s="144"/>
      <c r="L173" s="144"/>
    </row>
    <row r="174" spans="11:12" x14ac:dyDescent="0.2">
      <c r="K174" s="144"/>
      <c r="L174" s="144"/>
    </row>
    <row r="175" spans="11:12" x14ac:dyDescent="0.2">
      <c r="K175" s="144"/>
      <c r="L175" s="144"/>
    </row>
    <row r="176" spans="11:12" x14ac:dyDescent="0.2">
      <c r="K176" s="144"/>
      <c r="L176" s="144"/>
    </row>
    <row r="177" spans="11:12" x14ac:dyDescent="0.2">
      <c r="K177" s="144"/>
      <c r="L177" s="144"/>
    </row>
    <row r="178" spans="11:12" x14ac:dyDescent="0.2">
      <c r="K178" s="144"/>
      <c r="L178" s="144"/>
    </row>
    <row r="179" spans="11:12" x14ac:dyDescent="0.2">
      <c r="K179" s="144"/>
      <c r="L179" s="144"/>
    </row>
    <row r="180" spans="11:12" x14ac:dyDescent="0.2">
      <c r="K180" s="144"/>
      <c r="L180" s="144"/>
    </row>
    <row r="181" spans="11:12" x14ac:dyDescent="0.2">
      <c r="K181" s="144"/>
      <c r="L181" s="144"/>
    </row>
    <row r="182" spans="11:12" x14ac:dyDescent="0.2">
      <c r="K182" s="144"/>
      <c r="L182" s="144"/>
    </row>
    <row r="183" spans="11:12" x14ac:dyDescent="0.2">
      <c r="K183" s="144"/>
      <c r="L183" s="144"/>
    </row>
    <row r="184" spans="11:12" x14ac:dyDescent="0.2">
      <c r="K184" s="144"/>
      <c r="L184" s="144"/>
    </row>
    <row r="185" spans="11:12" x14ac:dyDescent="0.2">
      <c r="K185" s="144"/>
      <c r="L185" s="144"/>
    </row>
    <row r="186" spans="11:12" x14ac:dyDescent="0.2">
      <c r="K186" s="144"/>
      <c r="L186" s="144"/>
    </row>
    <row r="187" spans="11:12" x14ac:dyDescent="0.2">
      <c r="K187" s="144"/>
      <c r="L187" s="144"/>
    </row>
    <row r="188" spans="11:12" x14ac:dyDescent="0.2">
      <c r="K188" s="144"/>
      <c r="L188" s="144"/>
    </row>
    <row r="189" spans="11:12" x14ac:dyDescent="0.2">
      <c r="K189" s="144"/>
      <c r="L189" s="144"/>
    </row>
    <row r="190" spans="11:12" x14ac:dyDescent="0.2">
      <c r="K190" s="144"/>
      <c r="L190" s="144"/>
    </row>
    <row r="191" spans="11:12" x14ac:dyDescent="0.2">
      <c r="K191" s="144"/>
      <c r="L191" s="144"/>
    </row>
    <row r="192" spans="11:12" x14ac:dyDescent="0.2">
      <c r="K192" s="144"/>
      <c r="L192" s="144"/>
    </row>
    <row r="193" spans="11:12" x14ac:dyDescent="0.2">
      <c r="K193" s="144"/>
      <c r="L193" s="144"/>
    </row>
    <row r="194" spans="11:12" x14ac:dyDescent="0.2">
      <c r="K194" s="144"/>
      <c r="L194" s="144"/>
    </row>
    <row r="195" spans="11:12" x14ac:dyDescent="0.2">
      <c r="K195" s="144"/>
      <c r="L195" s="144"/>
    </row>
    <row r="196" spans="11:12" x14ac:dyDescent="0.2">
      <c r="K196" s="144"/>
      <c r="L196" s="144"/>
    </row>
    <row r="197" spans="11:12" x14ac:dyDescent="0.2">
      <c r="K197" s="144"/>
      <c r="L197" s="144"/>
    </row>
    <row r="198" spans="11:12" x14ac:dyDescent="0.2">
      <c r="K198" s="144"/>
      <c r="L198" s="144"/>
    </row>
    <row r="199" spans="11:12" x14ac:dyDescent="0.2">
      <c r="K199" s="144"/>
      <c r="L199" s="144"/>
    </row>
    <row r="200" spans="11:12" x14ac:dyDescent="0.2">
      <c r="K200" s="144"/>
      <c r="L200" s="144"/>
    </row>
    <row r="201" spans="11:12" x14ac:dyDescent="0.2">
      <c r="K201" s="144"/>
      <c r="L201" s="144"/>
    </row>
    <row r="202" spans="11:12" x14ac:dyDescent="0.2">
      <c r="K202" s="144"/>
      <c r="L202" s="144"/>
    </row>
    <row r="203" spans="11:12" x14ac:dyDescent="0.2">
      <c r="K203" s="144"/>
      <c r="L203" s="144"/>
    </row>
    <row r="204" spans="11:12" x14ac:dyDescent="0.2">
      <c r="K204" s="144"/>
      <c r="L204" s="144"/>
    </row>
    <row r="205" spans="11:12" x14ac:dyDescent="0.2">
      <c r="K205" s="144"/>
      <c r="L205" s="144"/>
    </row>
    <row r="206" spans="11:12" x14ac:dyDescent="0.2">
      <c r="K206" s="144"/>
      <c r="L206" s="144"/>
    </row>
    <row r="207" spans="11:12" x14ac:dyDescent="0.2">
      <c r="K207" s="144"/>
      <c r="L207" s="144"/>
    </row>
    <row r="208" spans="11:12" x14ac:dyDescent="0.2">
      <c r="K208" s="144"/>
      <c r="L208" s="144"/>
    </row>
    <row r="209" spans="11:12" x14ac:dyDescent="0.2">
      <c r="K209" s="144"/>
      <c r="L209" s="144"/>
    </row>
    <row r="210" spans="11:12" x14ac:dyDescent="0.2">
      <c r="K210" s="144"/>
      <c r="L210" s="144"/>
    </row>
    <row r="211" spans="11:12" x14ac:dyDescent="0.2">
      <c r="K211" s="144"/>
      <c r="L211" s="144"/>
    </row>
    <row r="212" spans="11:12" x14ac:dyDescent="0.2">
      <c r="K212" s="144"/>
      <c r="L212" s="144"/>
    </row>
    <row r="213" spans="11:12" x14ac:dyDescent="0.2">
      <c r="K213" s="144"/>
      <c r="L213" s="144"/>
    </row>
    <row r="214" spans="11:12" x14ac:dyDescent="0.2">
      <c r="K214" s="144"/>
      <c r="L214" s="144"/>
    </row>
    <row r="215" spans="11:12" x14ac:dyDescent="0.2">
      <c r="K215" s="144"/>
      <c r="L215" s="144"/>
    </row>
    <row r="216" spans="11:12" x14ac:dyDescent="0.2">
      <c r="K216" s="144"/>
      <c r="L216" s="144"/>
    </row>
    <row r="217" spans="11:12" x14ac:dyDescent="0.2">
      <c r="K217" s="144"/>
      <c r="L217" s="144"/>
    </row>
    <row r="218" spans="11:12" x14ac:dyDescent="0.2">
      <c r="K218" s="144"/>
      <c r="L218" s="144"/>
    </row>
    <row r="219" spans="11:12" x14ac:dyDescent="0.2">
      <c r="K219" s="144"/>
      <c r="L219" s="144"/>
    </row>
    <row r="220" spans="11:12" x14ac:dyDescent="0.2">
      <c r="K220" s="144"/>
      <c r="L220" s="144"/>
    </row>
    <row r="221" spans="11:12" x14ac:dyDescent="0.2">
      <c r="K221" s="144"/>
      <c r="L221" s="144"/>
    </row>
    <row r="222" spans="11:12" x14ac:dyDescent="0.2">
      <c r="K222" s="144"/>
      <c r="L222" s="144"/>
    </row>
    <row r="223" spans="11:12" x14ac:dyDescent="0.2">
      <c r="K223" s="144"/>
      <c r="L223" s="144"/>
    </row>
    <row r="224" spans="11:12" x14ac:dyDescent="0.2">
      <c r="K224" s="144"/>
      <c r="L224" s="144"/>
    </row>
    <row r="225" spans="11:12" x14ac:dyDescent="0.2">
      <c r="K225" s="144"/>
      <c r="L225" s="144"/>
    </row>
    <row r="226" spans="11:12" x14ac:dyDescent="0.2">
      <c r="K226" s="144"/>
      <c r="L226" s="144"/>
    </row>
    <row r="227" spans="11:12" x14ac:dyDescent="0.2">
      <c r="K227" s="144"/>
      <c r="L227" s="144"/>
    </row>
    <row r="228" spans="11:12" x14ac:dyDescent="0.2">
      <c r="K228" s="144"/>
      <c r="L228" s="144"/>
    </row>
    <row r="229" spans="11:12" x14ac:dyDescent="0.2">
      <c r="K229" s="144"/>
      <c r="L229" s="144"/>
    </row>
    <row r="230" spans="11:12" x14ac:dyDescent="0.2">
      <c r="K230" s="144"/>
      <c r="L230" s="144"/>
    </row>
    <row r="231" spans="11:12" x14ac:dyDescent="0.2">
      <c r="K231" s="144"/>
      <c r="L231" s="144"/>
    </row>
    <row r="232" spans="11:12" x14ac:dyDescent="0.2">
      <c r="K232" s="144"/>
      <c r="L232" s="144"/>
    </row>
    <row r="233" spans="11:12" x14ac:dyDescent="0.2">
      <c r="K233" s="144"/>
      <c r="L233" s="144"/>
    </row>
    <row r="234" spans="11:12" x14ac:dyDescent="0.2">
      <c r="K234" s="144"/>
      <c r="L234" s="144"/>
    </row>
    <row r="235" spans="11:12" x14ac:dyDescent="0.2">
      <c r="K235" s="144"/>
      <c r="L235" s="144"/>
    </row>
    <row r="236" spans="11:12" x14ac:dyDescent="0.2">
      <c r="K236" s="144"/>
      <c r="L236" s="144"/>
    </row>
    <row r="237" spans="11:12" x14ac:dyDescent="0.2">
      <c r="K237" s="144"/>
      <c r="L237" s="144"/>
    </row>
    <row r="238" spans="11:12" x14ac:dyDescent="0.2">
      <c r="K238" s="144"/>
      <c r="L238" s="144"/>
    </row>
    <row r="239" spans="11:12" x14ac:dyDescent="0.2">
      <c r="K239" s="144"/>
      <c r="L239" s="144"/>
    </row>
    <row r="240" spans="11:12" x14ac:dyDescent="0.2">
      <c r="K240" s="144"/>
      <c r="L240" s="144"/>
    </row>
    <row r="241" spans="11:12" x14ac:dyDescent="0.2">
      <c r="K241" s="144"/>
      <c r="L241" s="144"/>
    </row>
    <row r="242" spans="11:12" x14ac:dyDescent="0.2">
      <c r="K242" s="144"/>
      <c r="L242" s="144"/>
    </row>
    <row r="243" spans="11:12" x14ac:dyDescent="0.2">
      <c r="K243" s="144"/>
      <c r="L243" s="144"/>
    </row>
    <row r="244" spans="11:12" x14ac:dyDescent="0.2">
      <c r="K244" s="144"/>
      <c r="L244" s="144"/>
    </row>
    <row r="245" spans="11:12" x14ac:dyDescent="0.2">
      <c r="K245" s="144"/>
      <c r="L245" s="144"/>
    </row>
    <row r="246" spans="11:12" x14ac:dyDescent="0.2">
      <c r="K246" s="144"/>
      <c r="L246" s="144"/>
    </row>
    <row r="247" spans="11:12" x14ac:dyDescent="0.2">
      <c r="K247" s="144"/>
      <c r="L247" s="144"/>
    </row>
    <row r="248" spans="11:12" x14ac:dyDescent="0.2">
      <c r="K248" s="144"/>
      <c r="L248" s="144"/>
    </row>
    <row r="249" spans="11:12" x14ac:dyDescent="0.2">
      <c r="K249" s="144"/>
      <c r="L249" s="144"/>
    </row>
    <row r="250" spans="11:12" x14ac:dyDescent="0.2">
      <c r="K250" s="144"/>
      <c r="L250" s="144"/>
    </row>
    <row r="251" spans="11:12" x14ac:dyDescent="0.2">
      <c r="K251" s="144"/>
      <c r="L251" s="144"/>
    </row>
    <row r="252" spans="11:12" x14ac:dyDescent="0.2">
      <c r="K252" s="144"/>
      <c r="L252" s="144"/>
    </row>
    <row r="253" spans="11:12" x14ac:dyDescent="0.2">
      <c r="K253" s="144"/>
      <c r="L253" s="144"/>
    </row>
    <row r="254" spans="11:12" x14ac:dyDescent="0.2">
      <c r="K254" s="144"/>
      <c r="L254" s="144"/>
    </row>
    <row r="255" spans="11:12" x14ac:dyDescent="0.2">
      <c r="K255" s="144"/>
      <c r="L255" s="144"/>
    </row>
    <row r="256" spans="11:12" x14ac:dyDescent="0.2">
      <c r="K256" s="144"/>
      <c r="L256" s="144"/>
    </row>
    <row r="257" spans="11:12" x14ac:dyDescent="0.2">
      <c r="K257" s="144"/>
      <c r="L257" s="144"/>
    </row>
    <row r="258" spans="11:12" x14ac:dyDescent="0.2">
      <c r="K258" s="144"/>
      <c r="L258" s="144"/>
    </row>
    <row r="259" spans="11:12" x14ac:dyDescent="0.2">
      <c r="K259" s="144"/>
      <c r="L259" s="144"/>
    </row>
    <row r="260" spans="11:12" x14ac:dyDescent="0.2">
      <c r="K260" s="144"/>
      <c r="L260" s="144"/>
    </row>
    <row r="261" spans="11:12" x14ac:dyDescent="0.2">
      <c r="K261" s="144"/>
      <c r="L261" s="144"/>
    </row>
    <row r="262" spans="11:12" x14ac:dyDescent="0.2">
      <c r="K262" s="144"/>
      <c r="L262" s="144"/>
    </row>
    <row r="263" spans="11:12" x14ac:dyDescent="0.2">
      <c r="K263" s="144"/>
      <c r="L263" s="144"/>
    </row>
    <row r="264" spans="11:12" x14ac:dyDescent="0.2">
      <c r="K264" s="144"/>
      <c r="L264" s="144"/>
    </row>
    <row r="265" spans="11:12" x14ac:dyDescent="0.2">
      <c r="K265" s="144"/>
      <c r="L265" s="144"/>
    </row>
    <row r="266" spans="11:12" x14ac:dyDescent="0.2">
      <c r="K266" s="144"/>
      <c r="L266" s="144"/>
    </row>
    <row r="267" spans="11:12" x14ac:dyDescent="0.2">
      <c r="K267" s="144"/>
      <c r="L267" s="144"/>
    </row>
    <row r="268" spans="11:12" x14ac:dyDescent="0.2">
      <c r="K268" s="144"/>
      <c r="L268" s="144"/>
    </row>
    <row r="269" spans="11:12" x14ac:dyDescent="0.2">
      <c r="K269" s="144"/>
      <c r="L269" s="144"/>
    </row>
    <row r="270" spans="11:12" x14ac:dyDescent="0.2">
      <c r="K270" s="144"/>
      <c r="L270" s="144"/>
    </row>
    <row r="271" spans="11:12" x14ac:dyDescent="0.2">
      <c r="K271" s="144"/>
      <c r="L271" s="144"/>
    </row>
    <row r="272" spans="11:12" x14ac:dyDescent="0.2">
      <c r="K272" s="144"/>
      <c r="L272" s="144"/>
    </row>
    <row r="273" spans="11:12" x14ac:dyDescent="0.2">
      <c r="K273" s="144"/>
      <c r="L273" s="144"/>
    </row>
    <row r="274" spans="11:12" x14ac:dyDescent="0.2">
      <c r="K274" s="144"/>
      <c r="L274" s="144"/>
    </row>
    <row r="275" spans="11:12" x14ac:dyDescent="0.2">
      <c r="K275" s="144"/>
      <c r="L275" s="144"/>
    </row>
    <row r="276" spans="11:12" x14ac:dyDescent="0.2">
      <c r="K276" s="144"/>
      <c r="L276" s="144"/>
    </row>
    <row r="277" spans="11:12" x14ac:dyDescent="0.2">
      <c r="K277" s="144"/>
      <c r="L277" s="144"/>
    </row>
    <row r="278" spans="11:12" x14ac:dyDescent="0.2">
      <c r="K278" s="144"/>
      <c r="L278" s="144"/>
    </row>
    <row r="279" spans="11:12" x14ac:dyDescent="0.2">
      <c r="K279" s="144"/>
      <c r="L279" s="144"/>
    </row>
    <row r="280" spans="11:12" x14ac:dyDescent="0.2">
      <c r="K280" s="144"/>
      <c r="L280" s="144"/>
    </row>
    <row r="281" spans="11:12" x14ac:dyDescent="0.2">
      <c r="K281" s="144"/>
      <c r="L281" s="144"/>
    </row>
    <row r="282" spans="11:12" x14ac:dyDescent="0.2">
      <c r="K282" s="144"/>
      <c r="L282" s="144"/>
    </row>
    <row r="283" spans="11:12" x14ac:dyDescent="0.2">
      <c r="K283" s="144"/>
      <c r="L283" s="144"/>
    </row>
    <row r="284" spans="11:12" x14ac:dyDescent="0.2">
      <c r="K284" s="144"/>
      <c r="L284" s="144"/>
    </row>
    <row r="285" spans="11:12" x14ac:dyDescent="0.2">
      <c r="K285" s="144"/>
      <c r="L285" s="144"/>
    </row>
    <row r="286" spans="11:12" x14ac:dyDescent="0.2">
      <c r="K286" s="144"/>
      <c r="L286" s="144"/>
    </row>
    <row r="287" spans="11:12" x14ac:dyDescent="0.2">
      <c r="K287" s="144"/>
      <c r="L287" s="144"/>
    </row>
    <row r="288" spans="11:12" x14ac:dyDescent="0.2">
      <c r="K288" s="144"/>
      <c r="L288" s="144"/>
    </row>
    <row r="289" spans="11:12" x14ac:dyDescent="0.2">
      <c r="K289" s="144"/>
      <c r="L289" s="144"/>
    </row>
    <row r="290" spans="11:12" x14ac:dyDescent="0.2">
      <c r="K290" s="144"/>
      <c r="L290" s="144"/>
    </row>
    <row r="291" spans="11:12" x14ac:dyDescent="0.2">
      <c r="K291" s="144"/>
      <c r="L291" s="144"/>
    </row>
    <row r="292" spans="11:12" x14ac:dyDescent="0.2">
      <c r="K292" s="144"/>
      <c r="L292" s="144"/>
    </row>
    <row r="293" spans="11:12" x14ac:dyDescent="0.2">
      <c r="K293" s="144"/>
      <c r="L293" s="144"/>
    </row>
  </sheetData>
  <mergeCells count="20">
    <mergeCell ref="A6:J6"/>
    <mergeCell ref="A7:G7"/>
    <mergeCell ref="P7:Q7"/>
    <mergeCell ref="A8:A9"/>
    <mergeCell ref="B8:B9"/>
    <mergeCell ref="C8:C9"/>
    <mergeCell ref="D8:D9"/>
    <mergeCell ref="E8:E9"/>
    <mergeCell ref="G8:G9"/>
    <mergeCell ref="H8:H9"/>
    <mergeCell ref="Q8:Q9"/>
    <mergeCell ref="R8:R9"/>
    <mergeCell ref="A11:H11"/>
    <mergeCell ref="I8:I9"/>
    <mergeCell ref="J8:J9"/>
    <mergeCell ref="K8:K9"/>
    <mergeCell ref="L8:L9"/>
    <mergeCell ref="M8:M9"/>
    <mergeCell ref="N8:P8"/>
    <mergeCell ref="F8:F9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2" firstPageNumber="99" orientation="landscape" useFirstPageNumber="1" r:id="rId1"/>
  <headerFooter alignWithMargins="0">
    <oddFooter>&amp;L&amp;"Arial,Kurzíva"Zastupitelstvo Olomouckého kraje 12-12-2014
6. - Rozpočet Olomouckého kraje 2015 - návrh rozpočtu 
Příloha č. 6: Rozpracované investice&amp;R&amp;"Arial,Kurzíva"&amp;12Strana &amp;P (celkem 127)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100"/>
  <sheetViews>
    <sheetView zoomScale="80" zoomScaleNormal="80" workbookViewId="0">
      <selection activeCell="M23" sqref="M23:M24"/>
    </sheetView>
  </sheetViews>
  <sheetFormatPr defaultColWidth="9.140625" defaultRowHeight="12.75" outlineLevelCol="1" x14ac:dyDescent="0.2"/>
  <cols>
    <col min="1" max="1" width="5.42578125" style="406" customWidth="1"/>
    <col min="2" max="2" width="5.7109375" style="406" bestFit="1" customWidth="1"/>
    <col min="3" max="3" width="16" style="406" hidden="1" customWidth="1" outlineLevel="1"/>
    <col min="4" max="4" width="7.7109375" style="406" hidden="1" customWidth="1" outlineLevel="1"/>
    <col min="5" max="5" width="5.5703125" style="406" hidden="1" customWidth="1" outlineLevel="1"/>
    <col min="6" max="6" width="5.5703125" style="406" customWidth="1" outlineLevel="1"/>
    <col min="7" max="7" width="41.42578125" style="406" customWidth="1"/>
    <col min="8" max="8" width="58.28515625" style="406" customWidth="1"/>
    <col min="9" max="9" width="7.140625" style="406" customWidth="1"/>
    <col min="10" max="10" width="14.7109375" style="188" customWidth="1"/>
    <col min="11" max="11" width="13.5703125" style="189" customWidth="1"/>
    <col min="12" max="12" width="13.7109375" style="189" customWidth="1"/>
    <col min="13" max="13" width="12.42578125" style="189" customWidth="1"/>
    <col min="14" max="14" width="14.85546875" style="189" customWidth="1"/>
    <col min="15" max="17" width="13.140625" style="189" hidden="1" customWidth="1"/>
    <col min="18" max="18" width="14.85546875" style="189" customWidth="1"/>
    <col min="19" max="19" width="14.42578125" style="189" customWidth="1"/>
    <col min="20" max="16384" width="9.140625" style="406"/>
  </cols>
  <sheetData>
    <row r="1" spans="1:65" ht="18" x14ac:dyDescent="0.25">
      <c r="A1" s="139" t="s">
        <v>60</v>
      </c>
      <c r="B1" s="156"/>
      <c r="C1" s="156"/>
      <c r="D1" s="156"/>
      <c r="E1" s="156"/>
      <c r="F1" s="156"/>
      <c r="G1" s="157"/>
      <c r="H1" s="160"/>
      <c r="I1" s="156"/>
      <c r="L1" s="190"/>
      <c r="M1" s="190"/>
      <c r="O1" s="190"/>
      <c r="P1" s="190"/>
      <c r="Q1" s="190"/>
      <c r="R1" s="190"/>
      <c r="S1" s="190"/>
      <c r="T1" s="156"/>
      <c r="U1" s="455"/>
    </row>
    <row r="2" spans="1:65" ht="15.75" x14ac:dyDescent="0.25">
      <c r="A2" s="146"/>
      <c r="B2" s="146"/>
      <c r="C2" s="146"/>
      <c r="D2" s="146"/>
      <c r="E2" s="146"/>
      <c r="F2" s="146"/>
      <c r="G2" s="146"/>
      <c r="H2" s="161" t="s">
        <v>11</v>
      </c>
      <c r="I2" s="604" t="s">
        <v>12</v>
      </c>
      <c r="L2" s="191"/>
      <c r="M2" s="191"/>
      <c r="O2" s="191"/>
      <c r="P2" s="191"/>
      <c r="Q2" s="191"/>
      <c r="R2" s="191"/>
      <c r="S2" s="191"/>
      <c r="T2" s="146"/>
      <c r="U2" s="455"/>
    </row>
    <row r="3" spans="1:65" ht="12" customHeight="1" x14ac:dyDescent="0.2">
      <c r="A3" s="146"/>
      <c r="B3" s="146"/>
      <c r="C3" s="146"/>
      <c r="D3" s="146"/>
      <c r="E3" s="146"/>
      <c r="F3" s="146"/>
      <c r="G3" s="146"/>
      <c r="H3" s="161" t="s">
        <v>13</v>
      </c>
      <c r="I3" s="146"/>
      <c r="L3" s="191"/>
      <c r="M3" s="191"/>
      <c r="O3" s="191"/>
      <c r="P3" s="191"/>
      <c r="Q3" s="191"/>
      <c r="R3" s="191"/>
      <c r="S3" s="191"/>
      <c r="T3" s="146"/>
      <c r="U3" s="455"/>
    </row>
    <row r="4" spans="1:65" ht="12" customHeight="1" x14ac:dyDescent="0.2">
      <c r="A4" s="146"/>
      <c r="B4" s="146"/>
      <c r="C4" s="146"/>
      <c r="D4" s="146"/>
      <c r="E4" s="146"/>
      <c r="F4" s="146"/>
      <c r="G4" s="146"/>
      <c r="H4" s="161"/>
      <c r="I4" s="146"/>
      <c r="L4" s="191"/>
      <c r="M4" s="191"/>
      <c r="O4" s="191"/>
      <c r="P4" s="191"/>
      <c r="Q4" s="191"/>
      <c r="R4" s="191"/>
      <c r="S4" s="191"/>
      <c r="T4" s="146"/>
      <c r="U4" s="455"/>
    </row>
    <row r="5" spans="1:65" s="146" customFormat="1" ht="12.75" customHeight="1" thickBot="1" x14ac:dyDescent="0.25">
      <c r="G5" s="145"/>
      <c r="Q5" s="151" t="s">
        <v>14</v>
      </c>
      <c r="R5" s="149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</row>
    <row r="6" spans="1:65" s="135" customFormat="1" ht="27" customHeight="1" thickBot="1" x14ac:dyDescent="0.25">
      <c r="A6" s="1067" t="s">
        <v>177</v>
      </c>
      <c r="B6" s="1068"/>
      <c r="C6" s="1068"/>
      <c r="D6" s="1068"/>
      <c r="E6" s="1068"/>
      <c r="F6" s="1068"/>
      <c r="G6" s="1069"/>
      <c r="H6" s="1070"/>
      <c r="I6" s="1071"/>
      <c r="J6" s="1071"/>
      <c r="K6" s="14"/>
      <c r="L6" s="15"/>
      <c r="M6" s="16"/>
      <c r="N6" s="16"/>
      <c r="O6" s="16"/>
      <c r="P6" s="17"/>
      <c r="Q6" s="152"/>
      <c r="R6" s="605"/>
      <c r="S6" s="606"/>
    </row>
    <row r="7" spans="1:65" s="135" customFormat="1" ht="27" customHeight="1" thickBot="1" x14ac:dyDescent="0.25">
      <c r="A7" s="1072" t="s">
        <v>88</v>
      </c>
      <c r="B7" s="1073"/>
      <c r="C7" s="1073"/>
      <c r="D7" s="1073"/>
      <c r="E7" s="1073"/>
      <c r="F7" s="1073"/>
      <c r="G7" s="1074"/>
      <c r="H7" s="124"/>
      <c r="I7" s="124"/>
      <c r="J7" s="124"/>
      <c r="K7" s="124"/>
      <c r="L7" s="125"/>
      <c r="M7" s="124"/>
      <c r="N7" s="124"/>
      <c r="O7" s="124"/>
      <c r="P7" s="1075"/>
      <c r="Q7" s="1076"/>
      <c r="R7" s="605"/>
      <c r="S7" s="606"/>
    </row>
    <row r="8" spans="1:65" ht="24" hidden="1" customHeight="1" x14ac:dyDescent="0.2">
      <c r="A8" s="322" t="s">
        <v>38</v>
      </c>
      <c r="B8" s="184"/>
      <c r="C8" s="184"/>
      <c r="D8" s="184"/>
      <c r="E8" s="184"/>
      <c r="F8" s="184"/>
      <c r="G8" s="184"/>
      <c r="H8" s="184"/>
      <c r="I8" s="184"/>
      <c r="J8" s="192"/>
      <c r="K8" s="193"/>
      <c r="L8" s="193"/>
      <c r="M8" s="193"/>
      <c r="N8" s="193"/>
      <c r="O8" s="193"/>
      <c r="P8" s="193"/>
      <c r="Q8" s="193"/>
      <c r="R8" s="193"/>
      <c r="S8" s="327"/>
    </row>
    <row r="9" spans="1:65" ht="25.5" customHeight="1" thickBot="1" x14ac:dyDescent="0.25">
      <c r="A9" s="1087" t="s">
        <v>48</v>
      </c>
      <c r="B9" s="1087" t="s">
        <v>55</v>
      </c>
      <c r="C9" s="941" t="s">
        <v>5</v>
      </c>
      <c r="D9" s="941" t="s">
        <v>4</v>
      </c>
      <c r="E9" s="941" t="s">
        <v>6</v>
      </c>
      <c r="F9" s="941" t="s">
        <v>180</v>
      </c>
      <c r="G9" s="941" t="s">
        <v>17</v>
      </c>
      <c r="H9" s="1037" t="s">
        <v>18</v>
      </c>
      <c r="I9" s="1035" t="s">
        <v>19</v>
      </c>
      <c r="J9" s="1037" t="s">
        <v>20</v>
      </c>
      <c r="K9" s="1037" t="s">
        <v>21</v>
      </c>
      <c r="L9" s="1037" t="s">
        <v>22</v>
      </c>
      <c r="M9" s="1029" t="s">
        <v>140</v>
      </c>
      <c r="N9" s="1022" t="s">
        <v>139</v>
      </c>
      <c r="O9" s="1085"/>
      <c r="P9" s="1085"/>
      <c r="Q9" s="1085"/>
      <c r="R9" s="1086"/>
      <c r="S9" s="1029" t="s">
        <v>137</v>
      </c>
    </row>
    <row r="10" spans="1:65" ht="58.5" customHeight="1" thickBot="1" x14ac:dyDescent="0.25">
      <c r="A10" s="1088"/>
      <c r="B10" s="1088"/>
      <c r="C10" s="942"/>
      <c r="D10" s="942"/>
      <c r="E10" s="942"/>
      <c r="F10" s="942"/>
      <c r="G10" s="942"/>
      <c r="H10" s="1038"/>
      <c r="I10" s="1036"/>
      <c r="J10" s="1038"/>
      <c r="K10" s="1038"/>
      <c r="L10" s="1038"/>
      <c r="M10" s="1045"/>
      <c r="N10" s="460" t="s">
        <v>31</v>
      </c>
      <c r="O10" s="460" t="s">
        <v>53</v>
      </c>
      <c r="P10" s="460" t="s">
        <v>77</v>
      </c>
      <c r="Q10" s="460" t="s">
        <v>78</v>
      </c>
      <c r="R10" s="460" t="s">
        <v>54</v>
      </c>
      <c r="S10" s="1045"/>
    </row>
    <row r="11" spans="1:65" ht="79.5" customHeight="1" thickBot="1" x14ac:dyDescent="0.25">
      <c r="A11" s="594"/>
      <c r="B11" s="595"/>
      <c r="C11" s="65"/>
      <c r="D11" s="595"/>
      <c r="E11" s="595"/>
      <c r="F11" s="595"/>
      <c r="G11" s="596"/>
      <c r="H11" s="597"/>
      <c r="I11" s="595"/>
      <c r="J11" s="595"/>
      <c r="K11" s="644"/>
      <c r="L11" s="598"/>
      <c r="M11" s="599"/>
      <c r="N11" s="600">
        <f>SUM(R11)</f>
        <v>0</v>
      </c>
      <c r="O11" s="601"/>
      <c r="P11" s="85"/>
      <c r="Q11" s="599"/>
      <c r="R11" s="602"/>
      <c r="S11" s="602">
        <v>0</v>
      </c>
    </row>
    <row r="12" spans="1:65" ht="34.5" customHeight="1" thickBot="1" x14ac:dyDescent="0.25">
      <c r="A12" s="1026" t="s">
        <v>178</v>
      </c>
      <c r="B12" s="1027"/>
      <c r="C12" s="1027"/>
      <c r="D12" s="1027"/>
      <c r="E12" s="1027"/>
      <c r="F12" s="1027"/>
      <c r="G12" s="1027"/>
      <c r="H12" s="1028"/>
      <c r="I12" s="461"/>
      <c r="J12" s="407"/>
      <c r="K12" s="98">
        <f>SUM(K11:K11)</f>
        <v>0</v>
      </c>
      <c r="L12" s="98"/>
      <c r="M12" s="408">
        <f t="shared" ref="M12:S12" si="0">SUM(M11:M11)</f>
        <v>0</v>
      </c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  <c r="S12" s="34">
        <f t="shared" si="0"/>
        <v>0</v>
      </c>
    </row>
    <row r="13" spans="1:65" ht="13.5" customHeight="1" x14ac:dyDescent="0.2">
      <c r="A13" s="194"/>
      <c r="B13" s="188"/>
      <c r="C13" s="188"/>
      <c r="D13" s="188"/>
      <c r="E13" s="188"/>
      <c r="F13" s="188"/>
      <c r="G13" s="188"/>
      <c r="H13" s="457"/>
      <c r="I13" s="196"/>
      <c r="J13" s="197"/>
      <c r="K13" s="198"/>
      <c r="L13" s="199"/>
      <c r="M13" s="458"/>
      <c r="O13" s="458"/>
      <c r="P13" s="458"/>
      <c r="Q13" s="458"/>
      <c r="T13" s="55"/>
    </row>
    <row r="14" spans="1:65" ht="15" x14ac:dyDescent="0.2">
      <c r="A14" s="201"/>
      <c r="B14" s="201"/>
      <c r="C14" s="201"/>
      <c r="D14" s="201"/>
      <c r="E14" s="201"/>
      <c r="F14" s="201"/>
      <c r="G14" s="201"/>
      <c r="H14" s="202"/>
      <c r="I14" s="187"/>
      <c r="J14" s="201"/>
      <c r="K14" s="603"/>
      <c r="L14" s="603"/>
      <c r="M14" s="603"/>
      <c r="N14" s="603"/>
      <c r="O14" s="603"/>
      <c r="P14" s="603"/>
      <c r="Q14" s="603"/>
      <c r="R14" s="603"/>
      <c r="S14" s="603"/>
    </row>
    <row r="15" spans="1:65" x14ac:dyDescent="0.2">
      <c r="A15" s="188"/>
      <c r="B15" s="188"/>
      <c r="C15" s="188"/>
      <c r="D15" s="188"/>
      <c r="E15" s="188"/>
      <c r="F15" s="188"/>
      <c r="G15" s="194"/>
      <c r="H15" s="188"/>
      <c r="I15" s="185"/>
      <c r="J15" s="203"/>
      <c r="K15" s="198"/>
      <c r="L15" s="199"/>
      <c r="M15" s="199"/>
    </row>
    <row r="16" spans="1:65" x14ac:dyDescent="0.2">
      <c r="A16" s="188"/>
      <c r="B16" s="188"/>
      <c r="C16" s="188"/>
      <c r="D16" s="188"/>
      <c r="E16" s="188"/>
      <c r="F16" s="188"/>
      <c r="G16" s="204"/>
      <c r="H16" s="188"/>
      <c r="I16" s="186"/>
      <c r="J16" s="197"/>
      <c r="K16" s="198"/>
      <c r="L16" s="199"/>
      <c r="M16" s="199"/>
      <c r="N16" s="406"/>
      <c r="O16" s="406"/>
      <c r="P16" s="406"/>
      <c r="Q16" s="406"/>
      <c r="R16" s="406"/>
      <c r="S16" s="406"/>
    </row>
    <row r="17" spans="1:19" x14ac:dyDescent="0.2">
      <c r="A17" s="188"/>
      <c r="B17" s="188"/>
      <c r="C17" s="188"/>
      <c r="D17" s="188"/>
      <c r="E17" s="188"/>
      <c r="F17" s="188"/>
      <c r="G17" s="204"/>
      <c r="H17" s="188"/>
      <c r="I17" s="186"/>
      <c r="J17" s="197"/>
      <c r="K17" s="198"/>
      <c r="L17" s="199"/>
      <c r="M17" s="199"/>
      <c r="N17" s="406"/>
      <c r="O17" s="406"/>
      <c r="P17" s="406"/>
      <c r="Q17" s="406"/>
      <c r="R17" s="406"/>
      <c r="S17" s="406"/>
    </row>
    <row r="18" spans="1:19" x14ac:dyDescent="0.2">
      <c r="A18" s="188"/>
      <c r="B18" s="188"/>
      <c r="C18" s="188"/>
      <c r="D18" s="188"/>
      <c r="E18" s="188"/>
      <c r="F18" s="188"/>
      <c r="G18" s="188"/>
      <c r="H18" s="188"/>
      <c r="I18" s="459"/>
      <c r="J18" s="206"/>
      <c r="K18" s="207"/>
      <c r="N18" s="406"/>
      <c r="O18" s="406"/>
      <c r="P18" s="406"/>
      <c r="Q18" s="406"/>
      <c r="R18" s="406"/>
      <c r="S18" s="406"/>
    </row>
    <row r="19" spans="1:19" x14ac:dyDescent="0.2">
      <c r="A19" s="188"/>
      <c r="B19" s="188"/>
      <c r="C19" s="188"/>
      <c r="D19" s="188"/>
      <c r="E19" s="188"/>
      <c r="F19" s="188"/>
      <c r="G19" s="188"/>
      <c r="H19" s="188"/>
      <c r="I19" s="459"/>
      <c r="J19" s="206"/>
      <c r="K19" s="207"/>
      <c r="N19" s="406"/>
      <c r="O19" s="406"/>
      <c r="P19" s="406"/>
      <c r="Q19" s="406"/>
      <c r="R19" s="406"/>
      <c r="S19" s="406"/>
    </row>
    <row r="20" spans="1:19" x14ac:dyDescent="0.2">
      <c r="A20" s="188"/>
      <c r="B20" s="188"/>
      <c r="C20" s="188"/>
      <c r="D20" s="188"/>
      <c r="E20" s="188"/>
      <c r="F20" s="188"/>
      <c r="G20" s="188"/>
      <c r="H20" s="188"/>
      <c r="I20" s="459"/>
      <c r="J20" s="206"/>
      <c r="K20" s="207"/>
      <c r="N20" s="406"/>
      <c r="O20" s="406"/>
      <c r="P20" s="406"/>
      <c r="Q20" s="406"/>
      <c r="R20" s="406"/>
      <c r="S20" s="406"/>
    </row>
    <row r="21" spans="1:19" x14ac:dyDescent="0.2">
      <c r="A21" s="188"/>
      <c r="B21" s="188"/>
      <c r="C21" s="188"/>
      <c r="D21" s="188"/>
      <c r="E21" s="188"/>
      <c r="F21" s="188"/>
      <c r="G21" s="188"/>
      <c r="H21" s="188"/>
      <c r="J21" s="206"/>
      <c r="K21" s="207"/>
      <c r="N21" s="406"/>
      <c r="O21" s="406"/>
      <c r="P21" s="406"/>
      <c r="Q21" s="406"/>
      <c r="R21" s="406"/>
      <c r="S21" s="406"/>
    </row>
    <row r="22" spans="1:19" x14ac:dyDescent="0.2">
      <c r="A22" s="188"/>
      <c r="B22" s="188"/>
      <c r="C22" s="188"/>
      <c r="D22" s="188"/>
      <c r="E22" s="188"/>
      <c r="F22" s="188"/>
      <c r="G22" s="188"/>
      <c r="H22" s="188"/>
      <c r="J22" s="206"/>
      <c r="K22" s="207"/>
      <c r="N22" s="406"/>
      <c r="O22" s="406"/>
      <c r="P22" s="406"/>
      <c r="Q22" s="406"/>
      <c r="R22" s="406"/>
      <c r="S22" s="406"/>
    </row>
    <row r="23" spans="1:19" x14ac:dyDescent="0.2">
      <c r="A23" s="188"/>
      <c r="B23" s="188"/>
      <c r="C23" s="188"/>
      <c r="D23" s="188"/>
      <c r="E23" s="188"/>
      <c r="F23" s="188"/>
      <c r="G23" s="188"/>
      <c r="H23" s="188"/>
      <c r="J23" s="206"/>
      <c r="K23" s="207"/>
      <c r="N23" s="406"/>
      <c r="O23" s="406"/>
      <c r="P23" s="406"/>
      <c r="Q23" s="406"/>
      <c r="R23" s="406"/>
      <c r="S23" s="406"/>
    </row>
    <row r="24" spans="1:19" x14ac:dyDescent="0.2">
      <c r="A24" s="188"/>
      <c r="B24" s="188"/>
      <c r="C24" s="188"/>
      <c r="D24" s="188"/>
      <c r="E24" s="188"/>
      <c r="F24" s="188"/>
      <c r="G24" s="188"/>
      <c r="H24" s="188"/>
      <c r="J24" s="206"/>
      <c r="K24" s="207"/>
      <c r="N24" s="406"/>
      <c r="O24" s="406"/>
      <c r="P24" s="406"/>
      <c r="Q24" s="406"/>
      <c r="R24" s="406"/>
      <c r="S24" s="406"/>
    </row>
    <row r="25" spans="1:19" x14ac:dyDescent="0.2">
      <c r="A25" s="188"/>
      <c r="B25" s="188"/>
      <c r="C25" s="188"/>
      <c r="D25" s="188"/>
      <c r="E25" s="188"/>
      <c r="F25" s="188"/>
      <c r="G25" s="188"/>
      <c r="H25" s="188"/>
      <c r="J25" s="206"/>
      <c r="K25" s="207"/>
      <c r="N25" s="406"/>
      <c r="O25" s="406"/>
      <c r="P25" s="406"/>
      <c r="Q25" s="406"/>
      <c r="R25" s="406"/>
      <c r="S25" s="406"/>
    </row>
    <row r="26" spans="1:19" x14ac:dyDescent="0.2">
      <c r="A26" s="188"/>
      <c r="B26" s="188"/>
      <c r="C26" s="188"/>
      <c r="D26" s="188"/>
      <c r="E26" s="188"/>
      <c r="F26" s="188"/>
      <c r="G26" s="188"/>
      <c r="H26" s="188"/>
      <c r="J26" s="206"/>
      <c r="K26" s="207"/>
      <c r="N26" s="406"/>
      <c r="O26" s="406"/>
      <c r="P26" s="406"/>
      <c r="Q26" s="406"/>
      <c r="R26" s="406"/>
      <c r="S26" s="406"/>
    </row>
    <row r="27" spans="1:19" x14ac:dyDescent="0.2">
      <c r="A27" s="188"/>
      <c r="B27" s="188"/>
      <c r="C27" s="188"/>
      <c r="D27" s="188"/>
      <c r="E27" s="188"/>
      <c r="F27" s="188"/>
      <c r="G27" s="188"/>
      <c r="H27" s="188"/>
      <c r="J27" s="206"/>
      <c r="K27" s="207"/>
      <c r="N27" s="406"/>
      <c r="O27" s="406"/>
      <c r="P27" s="406"/>
      <c r="Q27" s="406"/>
      <c r="R27" s="406"/>
      <c r="S27" s="406"/>
    </row>
    <row r="28" spans="1:19" x14ac:dyDescent="0.2">
      <c r="A28" s="188"/>
      <c r="B28" s="188"/>
      <c r="C28" s="188"/>
      <c r="D28" s="188"/>
      <c r="E28" s="188"/>
      <c r="F28" s="188"/>
      <c r="G28" s="188"/>
      <c r="H28" s="188"/>
      <c r="J28" s="206"/>
      <c r="K28" s="207"/>
      <c r="N28" s="406"/>
      <c r="O28" s="406"/>
      <c r="P28" s="406"/>
      <c r="Q28" s="406"/>
      <c r="R28" s="406"/>
      <c r="S28" s="406"/>
    </row>
    <row r="29" spans="1:19" x14ac:dyDescent="0.2">
      <c r="A29" s="188"/>
      <c r="B29" s="188"/>
      <c r="C29" s="188"/>
      <c r="D29" s="188"/>
      <c r="E29" s="188"/>
      <c r="F29" s="188"/>
      <c r="G29" s="188"/>
      <c r="H29" s="188"/>
      <c r="J29" s="206"/>
      <c r="K29" s="207"/>
      <c r="N29" s="406"/>
      <c r="O29" s="406"/>
      <c r="P29" s="406"/>
      <c r="Q29" s="406"/>
      <c r="R29" s="406"/>
      <c r="S29" s="406"/>
    </row>
    <row r="30" spans="1:19" x14ac:dyDescent="0.2">
      <c r="A30" s="188"/>
      <c r="B30" s="188"/>
      <c r="C30" s="188"/>
      <c r="D30" s="188"/>
      <c r="E30" s="188"/>
      <c r="F30" s="188"/>
      <c r="G30" s="188"/>
      <c r="H30" s="188"/>
      <c r="J30" s="206"/>
      <c r="K30" s="207"/>
      <c r="N30" s="406"/>
      <c r="O30" s="406"/>
      <c r="P30" s="406"/>
      <c r="Q30" s="406"/>
      <c r="R30" s="406"/>
      <c r="S30" s="406"/>
    </row>
    <row r="31" spans="1:19" x14ac:dyDescent="0.2">
      <c r="A31" s="188"/>
      <c r="B31" s="188"/>
      <c r="C31" s="188"/>
      <c r="D31" s="188"/>
      <c r="E31" s="188"/>
      <c r="F31" s="188"/>
      <c r="G31" s="188"/>
      <c r="H31" s="188"/>
      <c r="J31" s="206"/>
      <c r="K31" s="207"/>
      <c r="N31" s="406"/>
      <c r="O31" s="406"/>
      <c r="P31" s="406"/>
      <c r="Q31" s="406"/>
      <c r="R31" s="406"/>
      <c r="S31" s="406"/>
    </row>
    <row r="32" spans="1:19" x14ac:dyDescent="0.2">
      <c r="A32" s="188"/>
      <c r="B32" s="188"/>
      <c r="C32" s="188"/>
      <c r="D32" s="188"/>
      <c r="E32" s="188"/>
      <c r="F32" s="188"/>
      <c r="G32" s="188"/>
      <c r="H32" s="188"/>
      <c r="J32" s="206"/>
      <c r="K32" s="207"/>
      <c r="L32" s="406"/>
      <c r="M32" s="406"/>
      <c r="N32" s="406"/>
      <c r="O32" s="406"/>
      <c r="P32" s="406"/>
      <c r="Q32" s="406"/>
      <c r="R32" s="406"/>
      <c r="S32" s="406"/>
    </row>
    <row r="33" spans="1:19" x14ac:dyDescent="0.2">
      <c r="A33" s="188"/>
      <c r="B33" s="188"/>
      <c r="C33" s="188"/>
      <c r="D33" s="188"/>
      <c r="E33" s="188"/>
      <c r="F33" s="188"/>
      <c r="G33" s="188"/>
      <c r="H33" s="188"/>
      <c r="J33" s="206"/>
      <c r="K33" s="207"/>
      <c r="L33" s="406"/>
      <c r="M33" s="406"/>
      <c r="N33" s="406"/>
      <c r="O33" s="406"/>
      <c r="P33" s="406"/>
      <c r="Q33" s="406"/>
      <c r="R33" s="406"/>
      <c r="S33" s="406"/>
    </row>
    <row r="34" spans="1:19" x14ac:dyDescent="0.2">
      <c r="A34" s="188"/>
      <c r="B34" s="188"/>
      <c r="C34" s="188"/>
      <c r="D34" s="188"/>
      <c r="E34" s="188"/>
      <c r="F34" s="188"/>
      <c r="G34" s="188"/>
      <c r="H34" s="188"/>
      <c r="J34" s="206"/>
      <c r="K34" s="207"/>
      <c r="L34" s="406"/>
      <c r="M34" s="406"/>
      <c r="N34" s="406"/>
      <c r="O34" s="406"/>
      <c r="P34" s="406"/>
      <c r="Q34" s="406"/>
      <c r="R34" s="406"/>
      <c r="S34" s="406"/>
    </row>
    <row r="35" spans="1:19" x14ac:dyDescent="0.2">
      <c r="A35" s="188"/>
      <c r="B35" s="188"/>
      <c r="C35" s="188"/>
      <c r="D35" s="188"/>
      <c r="E35" s="188"/>
      <c r="F35" s="188"/>
      <c r="G35" s="188"/>
      <c r="H35" s="188"/>
      <c r="J35" s="206"/>
      <c r="K35" s="207"/>
      <c r="L35" s="406"/>
      <c r="M35" s="406"/>
      <c r="N35" s="406"/>
      <c r="O35" s="406"/>
      <c r="P35" s="406"/>
      <c r="Q35" s="406"/>
      <c r="R35" s="406"/>
      <c r="S35" s="406"/>
    </row>
    <row r="36" spans="1:19" x14ac:dyDescent="0.2">
      <c r="A36" s="188"/>
      <c r="B36" s="188"/>
      <c r="C36" s="188"/>
      <c r="D36" s="188"/>
      <c r="E36" s="188"/>
      <c r="F36" s="188"/>
      <c r="G36" s="188"/>
      <c r="H36" s="188"/>
      <c r="J36" s="206"/>
      <c r="K36" s="207"/>
      <c r="L36" s="406"/>
      <c r="M36" s="406"/>
      <c r="N36" s="406"/>
      <c r="O36" s="406"/>
      <c r="P36" s="406"/>
      <c r="Q36" s="406"/>
      <c r="R36" s="406"/>
      <c r="S36" s="406"/>
    </row>
    <row r="37" spans="1:19" x14ac:dyDescent="0.2">
      <c r="A37" s="188"/>
      <c r="B37" s="188"/>
      <c r="C37" s="188"/>
      <c r="D37" s="188"/>
      <c r="E37" s="188"/>
      <c r="F37" s="188"/>
      <c r="G37" s="188"/>
      <c r="H37" s="188"/>
      <c r="J37" s="206"/>
      <c r="K37" s="207"/>
      <c r="L37" s="406"/>
      <c r="M37" s="406"/>
      <c r="N37" s="406"/>
      <c r="O37" s="406"/>
      <c r="P37" s="406"/>
      <c r="Q37" s="406"/>
      <c r="R37" s="406"/>
      <c r="S37" s="406"/>
    </row>
    <row r="38" spans="1:19" x14ac:dyDescent="0.2">
      <c r="A38" s="188"/>
      <c r="B38" s="188"/>
      <c r="C38" s="188"/>
      <c r="D38" s="188"/>
      <c r="E38" s="188"/>
      <c r="F38" s="188"/>
      <c r="G38" s="188"/>
      <c r="H38" s="188"/>
      <c r="K38" s="207"/>
      <c r="L38" s="406"/>
      <c r="M38" s="406"/>
      <c r="N38" s="406"/>
      <c r="O38" s="406"/>
      <c r="P38" s="406"/>
      <c r="Q38" s="406"/>
      <c r="R38" s="406"/>
      <c r="S38" s="406"/>
    </row>
    <row r="39" spans="1:19" x14ac:dyDescent="0.2">
      <c r="A39" s="188"/>
      <c r="B39" s="188"/>
      <c r="C39" s="188"/>
      <c r="D39" s="188"/>
      <c r="E39" s="188"/>
      <c r="F39" s="188"/>
      <c r="G39" s="188"/>
      <c r="H39" s="188"/>
      <c r="K39" s="207"/>
      <c r="L39" s="406"/>
      <c r="M39" s="406"/>
      <c r="N39" s="406"/>
      <c r="O39" s="406"/>
      <c r="P39" s="406"/>
      <c r="Q39" s="406"/>
      <c r="R39" s="406"/>
      <c r="S39" s="406"/>
    </row>
    <row r="40" spans="1:19" x14ac:dyDescent="0.2">
      <c r="A40" s="188"/>
      <c r="B40" s="188"/>
      <c r="C40" s="188"/>
      <c r="D40" s="188"/>
      <c r="E40" s="188"/>
      <c r="F40" s="188"/>
      <c r="G40" s="188"/>
      <c r="H40" s="188"/>
      <c r="K40" s="207"/>
      <c r="L40" s="406"/>
      <c r="M40" s="406"/>
      <c r="N40" s="406"/>
      <c r="O40" s="406"/>
      <c r="P40" s="406"/>
      <c r="Q40" s="406"/>
      <c r="R40" s="406"/>
      <c r="S40" s="406"/>
    </row>
    <row r="41" spans="1:19" x14ac:dyDescent="0.2">
      <c r="A41" s="188"/>
      <c r="B41" s="188"/>
      <c r="C41" s="188"/>
      <c r="D41" s="188"/>
      <c r="E41" s="188"/>
      <c r="F41" s="188"/>
      <c r="G41" s="188"/>
      <c r="H41" s="188"/>
      <c r="K41" s="207"/>
      <c r="L41" s="406"/>
      <c r="M41" s="406"/>
      <c r="N41" s="406"/>
      <c r="O41" s="406"/>
      <c r="P41" s="406"/>
      <c r="Q41" s="406"/>
      <c r="R41" s="406"/>
      <c r="S41" s="406"/>
    </row>
    <row r="42" spans="1:19" x14ac:dyDescent="0.2">
      <c r="A42" s="188"/>
      <c r="B42" s="188"/>
      <c r="C42" s="188"/>
      <c r="D42" s="188"/>
      <c r="E42" s="188"/>
      <c r="F42" s="188"/>
      <c r="G42" s="188"/>
      <c r="H42" s="188"/>
      <c r="K42" s="207"/>
      <c r="L42" s="406"/>
      <c r="M42" s="406"/>
      <c r="N42" s="406"/>
      <c r="O42" s="406"/>
      <c r="P42" s="406"/>
      <c r="Q42" s="406"/>
      <c r="R42" s="406"/>
      <c r="S42" s="406"/>
    </row>
    <row r="43" spans="1:19" x14ac:dyDescent="0.2">
      <c r="A43" s="188"/>
      <c r="B43" s="188"/>
      <c r="C43" s="188"/>
      <c r="D43" s="188"/>
      <c r="E43" s="188"/>
      <c r="F43" s="188"/>
      <c r="G43" s="188"/>
      <c r="H43" s="188"/>
      <c r="K43" s="207"/>
      <c r="L43" s="406"/>
      <c r="M43" s="406"/>
      <c r="N43" s="406"/>
      <c r="O43" s="406"/>
      <c r="P43" s="406"/>
      <c r="Q43" s="406"/>
      <c r="R43" s="406"/>
      <c r="S43" s="406"/>
    </row>
    <row r="44" spans="1:19" x14ac:dyDescent="0.2">
      <c r="A44" s="188"/>
      <c r="B44" s="188"/>
      <c r="C44" s="188"/>
      <c r="D44" s="188"/>
      <c r="E44" s="188"/>
      <c r="F44" s="188"/>
      <c r="G44" s="188"/>
      <c r="H44" s="188"/>
      <c r="K44" s="207"/>
      <c r="L44" s="406"/>
      <c r="M44" s="406"/>
      <c r="N44" s="406"/>
      <c r="O44" s="406"/>
      <c r="P44" s="406"/>
      <c r="Q44" s="406"/>
      <c r="R44" s="406"/>
      <c r="S44" s="406"/>
    </row>
    <row r="45" spans="1:19" x14ac:dyDescent="0.2">
      <c r="A45" s="188"/>
      <c r="B45" s="188"/>
      <c r="C45" s="188"/>
      <c r="D45" s="188"/>
      <c r="E45" s="188"/>
      <c r="F45" s="188"/>
      <c r="G45" s="188"/>
      <c r="H45" s="188"/>
      <c r="K45" s="207"/>
      <c r="L45" s="406"/>
      <c r="M45" s="406"/>
      <c r="N45" s="406"/>
      <c r="O45" s="406"/>
      <c r="P45" s="406"/>
      <c r="Q45" s="406"/>
      <c r="R45" s="406"/>
      <c r="S45" s="406"/>
    </row>
    <row r="46" spans="1:19" x14ac:dyDescent="0.2">
      <c r="A46" s="188"/>
      <c r="B46" s="188"/>
      <c r="C46" s="188"/>
      <c r="D46" s="188"/>
      <c r="E46" s="188"/>
      <c r="F46" s="188"/>
      <c r="G46" s="188"/>
      <c r="H46" s="188"/>
      <c r="K46" s="207"/>
      <c r="L46" s="406"/>
      <c r="M46" s="406"/>
      <c r="N46" s="406"/>
      <c r="O46" s="406"/>
      <c r="P46" s="406"/>
      <c r="Q46" s="406"/>
      <c r="R46" s="406"/>
      <c r="S46" s="406"/>
    </row>
    <row r="47" spans="1:19" x14ac:dyDescent="0.2">
      <c r="A47" s="188"/>
      <c r="B47" s="188"/>
      <c r="C47" s="188"/>
      <c r="D47" s="188"/>
      <c r="E47" s="188"/>
      <c r="F47" s="188"/>
      <c r="G47" s="188"/>
      <c r="H47" s="188"/>
      <c r="K47" s="207"/>
      <c r="L47" s="406"/>
      <c r="M47" s="406"/>
      <c r="N47" s="406"/>
      <c r="O47" s="406"/>
      <c r="P47" s="406"/>
      <c r="Q47" s="406"/>
      <c r="R47" s="406"/>
      <c r="S47" s="406"/>
    </row>
    <row r="48" spans="1:19" x14ac:dyDescent="0.2">
      <c r="A48" s="188"/>
      <c r="B48" s="188"/>
      <c r="C48" s="188"/>
      <c r="D48" s="188"/>
      <c r="E48" s="188"/>
      <c r="F48" s="188"/>
      <c r="G48" s="188"/>
      <c r="H48" s="188"/>
      <c r="K48" s="207"/>
      <c r="L48" s="406"/>
      <c r="M48" s="406"/>
      <c r="N48" s="406"/>
      <c r="O48" s="406"/>
      <c r="P48" s="406"/>
      <c r="Q48" s="406"/>
      <c r="R48" s="406"/>
      <c r="S48" s="406"/>
    </row>
    <row r="49" spans="10:19" x14ac:dyDescent="0.2">
      <c r="K49" s="207"/>
      <c r="L49" s="406"/>
      <c r="M49" s="406"/>
      <c r="N49" s="406"/>
      <c r="O49" s="406"/>
      <c r="P49" s="406"/>
      <c r="Q49" s="406"/>
      <c r="R49" s="406"/>
      <c r="S49" s="406"/>
    </row>
    <row r="50" spans="10:19" x14ac:dyDescent="0.2">
      <c r="K50" s="207"/>
      <c r="L50" s="406"/>
      <c r="M50" s="406"/>
      <c r="N50" s="406"/>
      <c r="O50" s="406"/>
      <c r="P50" s="406"/>
      <c r="Q50" s="406"/>
      <c r="R50" s="406"/>
      <c r="S50" s="406"/>
    </row>
    <row r="51" spans="10:19" x14ac:dyDescent="0.2">
      <c r="K51" s="207"/>
      <c r="L51" s="406"/>
      <c r="M51" s="406"/>
      <c r="N51" s="406"/>
      <c r="O51" s="406"/>
      <c r="P51" s="406"/>
      <c r="Q51" s="406"/>
      <c r="R51" s="406"/>
      <c r="S51" s="406"/>
    </row>
    <row r="52" spans="10:19" x14ac:dyDescent="0.2">
      <c r="K52" s="207"/>
      <c r="L52" s="406"/>
      <c r="M52" s="406"/>
      <c r="N52" s="406"/>
      <c r="O52" s="406"/>
      <c r="P52" s="406"/>
      <c r="Q52" s="406"/>
      <c r="R52" s="406"/>
      <c r="S52" s="406"/>
    </row>
    <row r="53" spans="10:19" x14ac:dyDescent="0.2">
      <c r="K53" s="207"/>
      <c r="L53" s="406"/>
      <c r="M53" s="406"/>
      <c r="N53" s="406"/>
      <c r="O53" s="406"/>
      <c r="P53" s="406"/>
      <c r="Q53" s="406"/>
      <c r="R53" s="406"/>
      <c r="S53" s="406"/>
    </row>
    <row r="54" spans="10:19" x14ac:dyDescent="0.2">
      <c r="K54" s="207"/>
      <c r="L54" s="406"/>
      <c r="M54" s="406"/>
      <c r="N54" s="406"/>
      <c r="O54" s="406"/>
      <c r="P54" s="406"/>
      <c r="Q54" s="406"/>
      <c r="R54" s="406"/>
      <c r="S54" s="406"/>
    </row>
    <row r="55" spans="10:19" x14ac:dyDescent="0.2">
      <c r="K55" s="207"/>
      <c r="L55" s="406"/>
      <c r="M55" s="406"/>
      <c r="N55" s="406"/>
      <c r="O55" s="406"/>
      <c r="P55" s="406"/>
      <c r="Q55" s="406"/>
      <c r="R55" s="406"/>
      <c r="S55" s="406"/>
    </row>
    <row r="56" spans="10:19" x14ac:dyDescent="0.2">
      <c r="K56" s="207"/>
      <c r="L56" s="406"/>
      <c r="M56" s="406"/>
      <c r="N56" s="406"/>
      <c r="O56" s="406"/>
      <c r="P56" s="406"/>
      <c r="Q56" s="406"/>
      <c r="R56" s="406"/>
      <c r="S56" s="406"/>
    </row>
    <row r="57" spans="10:19" x14ac:dyDescent="0.2">
      <c r="K57" s="207"/>
      <c r="L57" s="406"/>
      <c r="M57" s="406"/>
      <c r="N57" s="406"/>
      <c r="O57" s="406"/>
      <c r="P57" s="406"/>
      <c r="Q57" s="406"/>
      <c r="R57" s="406"/>
      <c r="S57" s="406"/>
    </row>
    <row r="58" spans="10:19" x14ac:dyDescent="0.2">
      <c r="K58" s="207"/>
      <c r="L58" s="406"/>
      <c r="M58" s="406"/>
      <c r="N58" s="406"/>
      <c r="O58" s="406"/>
      <c r="P58" s="406"/>
      <c r="Q58" s="406"/>
      <c r="R58" s="406"/>
      <c r="S58" s="406"/>
    </row>
    <row r="59" spans="10:19" x14ac:dyDescent="0.2">
      <c r="K59" s="207"/>
      <c r="L59" s="406"/>
      <c r="M59" s="406"/>
      <c r="N59" s="406"/>
      <c r="O59" s="406"/>
      <c r="P59" s="406"/>
      <c r="Q59" s="406"/>
      <c r="R59" s="406"/>
      <c r="S59" s="406"/>
    </row>
    <row r="60" spans="10:19" x14ac:dyDescent="0.2">
      <c r="K60" s="207"/>
      <c r="L60" s="406"/>
      <c r="M60" s="406"/>
      <c r="N60" s="406"/>
      <c r="O60" s="406"/>
      <c r="P60" s="406"/>
      <c r="Q60" s="406"/>
      <c r="R60" s="406"/>
      <c r="S60" s="406"/>
    </row>
    <row r="61" spans="10:19" x14ac:dyDescent="0.2">
      <c r="K61" s="207"/>
      <c r="L61" s="406"/>
      <c r="M61" s="406"/>
      <c r="N61" s="406"/>
      <c r="O61" s="406"/>
      <c r="P61" s="406"/>
      <c r="Q61" s="406"/>
      <c r="R61" s="406"/>
      <c r="S61" s="406"/>
    </row>
    <row r="62" spans="10:19" x14ac:dyDescent="0.2">
      <c r="K62" s="207"/>
      <c r="L62" s="406"/>
      <c r="M62" s="406"/>
      <c r="N62" s="406"/>
      <c r="O62" s="406"/>
      <c r="P62" s="406"/>
      <c r="Q62" s="406"/>
      <c r="R62" s="406"/>
      <c r="S62" s="406"/>
    </row>
    <row r="63" spans="10:19" x14ac:dyDescent="0.2">
      <c r="K63" s="207"/>
      <c r="L63" s="406"/>
      <c r="M63" s="406"/>
      <c r="N63" s="406"/>
      <c r="O63" s="406"/>
      <c r="P63" s="406"/>
      <c r="Q63" s="406"/>
      <c r="R63" s="406"/>
      <c r="S63" s="406"/>
    </row>
    <row r="64" spans="10:19" x14ac:dyDescent="0.2">
      <c r="J64" s="406"/>
      <c r="K64" s="207"/>
      <c r="L64" s="406"/>
      <c r="M64" s="406"/>
      <c r="N64" s="406"/>
      <c r="O64" s="406"/>
      <c r="P64" s="406"/>
      <c r="Q64" s="406"/>
      <c r="R64" s="406"/>
      <c r="S64" s="406"/>
    </row>
    <row r="65" spans="10:19" x14ac:dyDescent="0.2">
      <c r="J65" s="406"/>
      <c r="K65" s="207"/>
      <c r="L65" s="406"/>
      <c r="M65" s="406"/>
      <c r="N65" s="406"/>
      <c r="O65" s="406"/>
      <c r="P65" s="406"/>
      <c r="Q65" s="406"/>
      <c r="R65" s="406"/>
      <c r="S65" s="406"/>
    </row>
    <row r="66" spans="10:19" x14ac:dyDescent="0.2">
      <c r="J66" s="406"/>
      <c r="K66" s="207"/>
      <c r="L66" s="406"/>
      <c r="M66" s="406"/>
      <c r="N66" s="406"/>
      <c r="O66" s="406"/>
      <c r="P66" s="406"/>
      <c r="Q66" s="406"/>
      <c r="R66" s="406"/>
      <c r="S66" s="406"/>
    </row>
    <row r="67" spans="10:19" x14ac:dyDescent="0.2">
      <c r="J67" s="406"/>
      <c r="K67" s="207"/>
      <c r="L67" s="406"/>
      <c r="M67" s="406"/>
      <c r="N67" s="406"/>
      <c r="O67" s="406"/>
      <c r="P67" s="406"/>
      <c r="Q67" s="406"/>
      <c r="R67" s="406"/>
      <c r="S67" s="406"/>
    </row>
    <row r="68" spans="10:19" x14ac:dyDescent="0.2">
      <c r="J68" s="406"/>
      <c r="K68" s="207"/>
      <c r="L68" s="406"/>
      <c r="M68" s="406"/>
      <c r="N68" s="406"/>
      <c r="O68" s="406"/>
      <c r="P68" s="406"/>
      <c r="Q68" s="406"/>
      <c r="R68" s="406"/>
      <c r="S68" s="406"/>
    </row>
    <row r="69" spans="10:19" x14ac:dyDescent="0.2">
      <c r="J69" s="406"/>
      <c r="K69" s="207"/>
      <c r="L69" s="406"/>
      <c r="M69" s="406"/>
      <c r="N69" s="406"/>
      <c r="O69" s="406"/>
      <c r="P69" s="406"/>
      <c r="Q69" s="406"/>
      <c r="R69" s="406"/>
      <c r="S69" s="406"/>
    </row>
    <row r="70" spans="10:19" x14ac:dyDescent="0.2">
      <c r="J70" s="406"/>
      <c r="K70" s="207"/>
      <c r="L70" s="406"/>
      <c r="M70" s="406"/>
      <c r="N70" s="406"/>
      <c r="O70" s="406"/>
      <c r="P70" s="406"/>
      <c r="Q70" s="406"/>
      <c r="R70" s="406"/>
      <c r="S70" s="406"/>
    </row>
    <row r="71" spans="10:19" x14ac:dyDescent="0.2">
      <c r="J71" s="406"/>
      <c r="K71" s="207"/>
      <c r="L71" s="406"/>
      <c r="M71" s="406"/>
      <c r="N71" s="406"/>
      <c r="O71" s="406"/>
      <c r="P71" s="406"/>
      <c r="Q71" s="406"/>
      <c r="R71" s="406"/>
      <c r="S71" s="406"/>
    </row>
    <row r="72" spans="10:19" x14ac:dyDescent="0.2">
      <c r="J72" s="406"/>
      <c r="K72" s="207"/>
      <c r="L72" s="406"/>
      <c r="M72" s="406"/>
      <c r="N72" s="406"/>
      <c r="O72" s="406"/>
      <c r="P72" s="406"/>
      <c r="Q72" s="406"/>
      <c r="R72" s="406"/>
      <c r="S72" s="406"/>
    </row>
    <row r="73" spans="10:19" x14ac:dyDescent="0.2">
      <c r="J73" s="406"/>
      <c r="K73" s="207"/>
      <c r="L73" s="406"/>
      <c r="M73" s="406"/>
      <c r="N73" s="406"/>
      <c r="O73" s="406"/>
      <c r="P73" s="406"/>
      <c r="Q73" s="406"/>
      <c r="R73" s="406"/>
      <c r="S73" s="406"/>
    </row>
    <row r="74" spans="10:19" x14ac:dyDescent="0.2">
      <c r="J74" s="406"/>
      <c r="K74" s="207"/>
      <c r="L74" s="406"/>
      <c r="M74" s="406"/>
      <c r="N74" s="406"/>
      <c r="O74" s="406"/>
      <c r="P74" s="406"/>
      <c r="Q74" s="406"/>
      <c r="R74" s="406"/>
      <c r="S74" s="406"/>
    </row>
    <row r="75" spans="10:19" x14ac:dyDescent="0.2">
      <c r="J75" s="406"/>
      <c r="K75" s="207"/>
      <c r="L75" s="406"/>
      <c r="M75" s="406"/>
      <c r="N75" s="406"/>
      <c r="O75" s="406"/>
      <c r="P75" s="406"/>
      <c r="Q75" s="406"/>
      <c r="R75" s="406"/>
      <c r="S75" s="406"/>
    </row>
    <row r="76" spans="10:19" x14ac:dyDescent="0.2">
      <c r="J76" s="406"/>
      <c r="K76" s="207"/>
      <c r="L76" s="406"/>
      <c r="M76" s="406"/>
      <c r="N76" s="406"/>
      <c r="O76" s="406"/>
      <c r="P76" s="406"/>
      <c r="Q76" s="406"/>
      <c r="R76" s="406"/>
      <c r="S76" s="406"/>
    </row>
    <row r="77" spans="10:19" x14ac:dyDescent="0.2">
      <c r="J77" s="406"/>
      <c r="K77" s="207"/>
      <c r="L77" s="406"/>
      <c r="M77" s="406"/>
      <c r="N77" s="406"/>
      <c r="O77" s="406"/>
      <c r="P77" s="406"/>
      <c r="Q77" s="406"/>
      <c r="R77" s="406"/>
      <c r="S77" s="406"/>
    </row>
    <row r="78" spans="10:19" x14ac:dyDescent="0.2">
      <c r="J78" s="406"/>
      <c r="K78" s="207"/>
      <c r="L78" s="406"/>
      <c r="M78" s="406"/>
      <c r="N78" s="406"/>
      <c r="O78" s="406"/>
      <c r="P78" s="406"/>
      <c r="Q78" s="406"/>
      <c r="R78" s="406"/>
      <c r="S78" s="406"/>
    </row>
    <row r="79" spans="10:19" x14ac:dyDescent="0.2">
      <c r="J79" s="406"/>
      <c r="K79" s="207"/>
      <c r="L79" s="406"/>
      <c r="M79" s="406"/>
      <c r="N79" s="406"/>
      <c r="O79" s="406"/>
      <c r="P79" s="406"/>
      <c r="Q79" s="406"/>
      <c r="R79" s="406"/>
      <c r="S79" s="406"/>
    </row>
    <row r="80" spans="10:19" x14ac:dyDescent="0.2">
      <c r="J80" s="406"/>
      <c r="K80" s="207"/>
      <c r="L80" s="406"/>
      <c r="M80" s="406"/>
      <c r="N80" s="406"/>
      <c r="O80" s="406"/>
      <c r="P80" s="406"/>
      <c r="Q80" s="406"/>
      <c r="R80" s="406"/>
      <c r="S80" s="406"/>
    </row>
    <row r="81" spans="10:19" x14ac:dyDescent="0.2">
      <c r="J81" s="406"/>
      <c r="K81" s="207"/>
      <c r="L81" s="406"/>
      <c r="M81" s="406"/>
      <c r="N81" s="406"/>
      <c r="O81" s="406"/>
      <c r="P81" s="406"/>
      <c r="Q81" s="406"/>
      <c r="R81" s="406"/>
      <c r="S81" s="406"/>
    </row>
    <row r="82" spans="10:19" x14ac:dyDescent="0.2">
      <c r="J82" s="406"/>
      <c r="K82" s="207"/>
      <c r="L82" s="406"/>
      <c r="M82" s="406"/>
      <c r="N82" s="406"/>
      <c r="O82" s="406"/>
      <c r="P82" s="406"/>
      <c r="Q82" s="406"/>
      <c r="R82" s="406"/>
      <c r="S82" s="406"/>
    </row>
    <row r="83" spans="10:19" x14ac:dyDescent="0.2">
      <c r="J83" s="406"/>
      <c r="K83" s="207"/>
      <c r="L83" s="406"/>
      <c r="M83" s="406"/>
      <c r="N83" s="406"/>
      <c r="O83" s="406"/>
      <c r="P83" s="406"/>
      <c r="Q83" s="406"/>
      <c r="R83" s="406"/>
      <c r="S83" s="406"/>
    </row>
    <row r="84" spans="10:19" x14ac:dyDescent="0.2">
      <c r="J84" s="406"/>
      <c r="K84" s="207"/>
      <c r="L84" s="406"/>
      <c r="M84" s="406"/>
      <c r="N84" s="406"/>
      <c r="O84" s="406"/>
      <c r="P84" s="406"/>
      <c r="Q84" s="406"/>
      <c r="R84" s="406"/>
      <c r="S84" s="406"/>
    </row>
    <row r="85" spans="10:19" x14ac:dyDescent="0.2">
      <c r="J85" s="406"/>
      <c r="K85" s="207"/>
      <c r="L85" s="406"/>
      <c r="M85" s="406"/>
      <c r="N85" s="406"/>
      <c r="O85" s="406"/>
      <c r="P85" s="406"/>
      <c r="Q85" s="406"/>
      <c r="R85" s="406"/>
      <c r="S85" s="406"/>
    </row>
    <row r="86" spans="10:19" x14ac:dyDescent="0.2">
      <c r="J86" s="406"/>
      <c r="K86" s="207"/>
      <c r="L86" s="406"/>
      <c r="M86" s="406"/>
      <c r="N86" s="406"/>
      <c r="O86" s="406"/>
      <c r="P86" s="406"/>
      <c r="Q86" s="406"/>
      <c r="R86" s="406"/>
      <c r="S86" s="406"/>
    </row>
    <row r="87" spans="10:19" x14ac:dyDescent="0.2">
      <c r="J87" s="406"/>
      <c r="K87" s="207"/>
      <c r="L87" s="406"/>
      <c r="M87" s="406"/>
      <c r="N87" s="406"/>
      <c r="O87" s="406"/>
      <c r="P87" s="406"/>
      <c r="Q87" s="406"/>
      <c r="R87" s="406"/>
      <c r="S87" s="406"/>
    </row>
    <row r="88" spans="10:19" x14ac:dyDescent="0.2">
      <c r="J88" s="406"/>
      <c r="K88" s="207"/>
      <c r="L88" s="406"/>
      <c r="M88" s="406"/>
      <c r="N88" s="406"/>
      <c r="O88" s="406"/>
      <c r="P88" s="406"/>
      <c r="Q88" s="406"/>
      <c r="R88" s="406"/>
      <c r="S88" s="406"/>
    </row>
    <row r="89" spans="10:19" x14ac:dyDescent="0.2">
      <c r="J89" s="406"/>
      <c r="K89" s="207"/>
      <c r="L89" s="406"/>
      <c r="M89" s="406"/>
      <c r="N89" s="406"/>
      <c r="O89" s="406"/>
      <c r="P89" s="406"/>
      <c r="Q89" s="406"/>
      <c r="R89" s="406"/>
      <c r="S89" s="406"/>
    </row>
    <row r="90" spans="10:19" x14ac:dyDescent="0.2">
      <c r="J90" s="406"/>
      <c r="K90" s="207"/>
      <c r="L90" s="406"/>
      <c r="M90" s="406"/>
      <c r="N90" s="406"/>
      <c r="O90" s="406"/>
      <c r="P90" s="406"/>
      <c r="Q90" s="406"/>
      <c r="R90" s="406"/>
      <c r="S90" s="406"/>
    </row>
    <row r="91" spans="10:19" x14ac:dyDescent="0.2">
      <c r="J91" s="406"/>
      <c r="K91" s="207"/>
      <c r="L91" s="406"/>
      <c r="M91" s="406"/>
      <c r="N91" s="406"/>
      <c r="O91" s="406"/>
      <c r="P91" s="406"/>
      <c r="Q91" s="406"/>
      <c r="R91" s="406"/>
      <c r="S91" s="406"/>
    </row>
    <row r="92" spans="10:19" x14ac:dyDescent="0.2">
      <c r="J92" s="406"/>
      <c r="K92" s="207"/>
      <c r="L92" s="406"/>
      <c r="M92" s="406"/>
      <c r="N92" s="406"/>
      <c r="O92" s="406"/>
      <c r="P92" s="406"/>
      <c r="Q92" s="406"/>
      <c r="R92" s="406"/>
      <c r="S92" s="406"/>
    </row>
    <row r="93" spans="10:19" x14ac:dyDescent="0.2">
      <c r="J93" s="406"/>
      <c r="K93" s="207"/>
      <c r="L93" s="406"/>
      <c r="M93" s="406"/>
      <c r="N93" s="406"/>
      <c r="O93" s="406"/>
      <c r="P93" s="406"/>
      <c r="Q93" s="406"/>
      <c r="R93" s="406"/>
      <c r="S93" s="406"/>
    </row>
    <row r="94" spans="10:19" x14ac:dyDescent="0.2">
      <c r="J94" s="406"/>
      <c r="K94" s="207"/>
      <c r="L94" s="406"/>
      <c r="M94" s="406"/>
      <c r="N94" s="406"/>
      <c r="O94" s="406"/>
      <c r="P94" s="406"/>
      <c r="Q94" s="406"/>
      <c r="R94" s="406"/>
      <c r="S94" s="406"/>
    </row>
    <row r="95" spans="10:19" x14ac:dyDescent="0.2">
      <c r="J95" s="406"/>
      <c r="K95" s="207"/>
      <c r="L95" s="406"/>
      <c r="M95" s="406"/>
      <c r="N95" s="406"/>
      <c r="O95" s="406"/>
      <c r="P95" s="406"/>
      <c r="Q95" s="406"/>
      <c r="R95" s="406"/>
      <c r="S95" s="406"/>
    </row>
    <row r="96" spans="10:19" x14ac:dyDescent="0.2">
      <c r="J96" s="406"/>
      <c r="K96" s="207"/>
      <c r="L96" s="406"/>
      <c r="M96" s="406"/>
      <c r="N96" s="406"/>
      <c r="O96" s="406"/>
      <c r="P96" s="406"/>
      <c r="Q96" s="406"/>
      <c r="R96" s="406"/>
      <c r="S96" s="406"/>
    </row>
    <row r="97" spans="10:19" x14ac:dyDescent="0.2">
      <c r="J97" s="406"/>
      <c r="K97" s="207"/>
      <c r="L97" s="406"/>
      <c r="M97" s="406"/>
      <c r="N97" s="406"/>
      <c r="O97" s="406"/>
      <c r="P97" s="406"/>
      <c r="Q97" s="406"/>
      <c r="R97" s="406"/>
      <c r="S97" s="406"/>
    </row>
    <row r="98" spans="10:19" x14ac:dyDescent="0.2">
      <c r="J98" s="406"/>
      <c r="K98" s="207"/>
      <c r="L98" s="406"/>
      <c r="M98" s="406"/>
      <c r="N98" s="406"/>
      <c r="O98" s="406"/>
      <c r="P98" s="406"/>
      <c r="Q98" s="406"/>
      <c r="R98" s="406"/>
      <c r="S98" s="406"/>
    </row>
    <row r="99" spans="10:19" x14ac:dyDescent="0.2">
      <c r="J99" s="406"/>
      <c r="K99" s="207"/>
      <c r="L99" s="406"/>
      <c r="M99" s="406"/>
      <c r="N99" s="406"/>
      <c r="O99" s="406"/>
      <c r="P99" s="406"/>
      <c r="Q99" s="406"/>
      <c r="R99" s="406"/>
      <c r="S99" s="406"/>
    </row>
    <row r="100" spans="10:19" x14ac:dyDescent="0.2">
      <c r="J100" s="406"/>
      <c r="K100" s="207"/>
      <c r="L100" s="406"/>
      <c r="M100" s="406"/>
      <c r="N100" s="406"/>
      <c r="O100" s="406"/>
      <c r="P100" s="406"/>
      <c r="Q100" s="406"/>
      <c r="R100" s="406"/>
      <c r="S100" s="406"/>
    </row>
  </sheetData>
  <mergeCells count="19">
    <mergeCell ref="A6:J6"/>
    <mergeCell ref="A7:G7"/>
    <mergeCell ref="P7:Q7"/>
    <mergeCell ref="H9:H10"/>
    <mergeCell ref="I9:I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G9:G10"/>
    <mergeCell ref="N9:R9"/>
    <mergeCell ref="S9:S10"/>
    <mergeCell ref="A12:H12"/>
    <mergeCell ref="F9:F10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9" firstPageNumber="101" orientation="landscape" useFirstPageNumber="1" r:id="rId1"/>
  <headerFooter alignWithMargins="0">
    <oddFooter>&amp;L&amp;"Arial,Kurzíva"Zastupitelstvo Olomouckého kraje 12-12-2014
6. - Rozpočet Olomouckého kraje 2015 - návrh rozpočtu 
Příloha č. 6: Rozpracované investice&amp;R&amp;"Arial,Kurzíva"&amp;12Strana &amp;P (celkem 127)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X511"/>
  <sheetViews>
    <sheetView tabSelected="1" zoomScale="80" zoomScaleNormal="80" workbookViewId="0">
      <selection activeCell="F23" sqref="F23"/>
    </sheetView>
  </sheetViews>
  <sheetFormatPr defaultColWidth="9.140625" defaultRowHeight="12.75" outlineLevelCol="1" x14ac:dyDescent="0.2"/>
  <cols>
    <col min="1" max="1" width="4.42578125" style="171" customWidth="1"/>
    <col min="2" max="2" width="3.85546875" style="171" customWidth="1"/>
    <col min="3" max="3" width="14.85546875" style="171" hidden="1" customWidth="1" outlineLevel="1" collapsed="1"/>
    <col min="4" max="4" width="6.28515625" style="171" hidden="1" customWidth="1" outlineLevel="1"/>
    <col min="5" max="5" width="5.7109375" style="171" hidden="1" customWidth="1" outlineLevel="1"/>
    <col min="6" max="6" width="6.7109375" style="171" customWidth="1" collapsed="1"/>
    <col min="7" max="7" width="9.42578125" style="171" customWidth="1"/>
    <col min="8" max="8" width="45.28515625" style="172" customWidth="1"/>
    <col min="9" max="9" width="53.5703125" style="172" customWidth="1"/>
    <col min="10" max="10" width="10.7109375" style="171" customWidth="1"/>
    <col min="11" max="11" width="14.42578125" style="171" customWidth="1"/>
    <col min="12" max="12" width="12.28515625" style="171" customWidth="1"/>
    <col min="13" max="14" width="12.7109375" style="171" customWidth="1"/>
    <col min="15" max="15" width="18.140625" style="171" customWidth="1"/>
    <col min="16" max="16" width="16.5703125" style="174" customWidth="1"/>
    <col min="17" max="17" width="24.85546875" style="181" customWidth="1"/>
    <col min="18" max="18" width="9.140625" style="174"/>
    <col min="19" max="19" width="13.85546875" style="174" customWidth="1"/>
    <col min="20" max="56" width="9.140625" style="174"/>
    <col min="57" max="16384" width="9.140625" style="171"/>
  </cols>
  <sheetData>
    <row r="1" spans="1:76" s="374" customFormat="1" ht="19.5" customHeight="1" x14ac:dyDescent="0.25">
      <c r="A1" s="168" t="s">
        <v>207</v>
      </c>
      <c r="L1" s="169"/>
      <c r="O1" s="169"/>
      <c r="Q1" s="436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  <c r="AS1" s="375"/>
      <c r="AT1" s="375"/>
      <c r="AU1" s="375"/>
      <c r="AV1" s="375"/>
      <c r="AW1" s="375"/>
      <c r="AX1" s="375"/>
      <c r="AY1" s="375"/>
      <c r="AZ1" s="375"/>
      <c r="BA1" s="375"/>
      <c r="BB1" s="375"/>
      <c r="BC1" s="375"/>
      <c r="BD1" s="375"/>
      <c r="BE1" s="375"/>
      <c r="BF1" s="375"/>
      <c r="BG1" s="375"/>
    </row>
    <row r="2" spans="1:76" s="146" customFormat="1" ht="15.75" x14ac:dyDescent="0.25">
      <c r="A2" s="146" t="s">
        <v>320</v>
      </c>
      <c r="F2" s="146" t="s">
        <v>11</v>
      </c>
      <c r="J2" s="169" t="s">
        <v>288</v>
      </c>
      <c r="O2" s="170"/>
      <c r="Q2" s="437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</row>
    <row r="3" spans="1:76" ht="14.25" customHeight="1" x14ac:dyDescent="0.2">
      <c r="F3" s="146" t="s">
        <v>13</v>
      </c>
      <c r="H3" s="146"/>
      <c r="P3" s="173"/>
      <c r="Q3" s="182"/>
      <c r="BE3" s="174"/>
      <c r="BF3" s="174"/>
      <c r="BG3" s="174"/>
      <c r="BH3" s="174"/>
    </row>
    <row r="4" spans="1:76" s="174" customFormat="1" ht="13.5" thickBot="1" x14ac:dyDescent="0.25">
      <c r="G4" s="180"/>
      <c r="H4" s="57"/>
      <c r="I4" s="57"/>
      <c r="P4" s="793" t="s">
        <v>14</v>
      </c>
      <c r="Q4" s="18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</row>
    <row r="5" spans="1:76" s="174" customFormat="1" ht="18.75" thickBot="1" x14ac:dyDescent="0.25">
      <c r="A5" s="1040" t="s">
        <v>52</v>
      </c>
      <c r="B5" s="1041"/>
      <c r="C5" s="1041"/>
      <c r="D5" s="1041"/>
      <c r="E5" s="1041"/>
      <c r="F5" s="1041"/>
      <c r="G5" s="1041"/>
      <c r="H5" s="1041"/>
      <c r="I5" s="1041"/>
      <c r="J5" s="1041"/>
      <c r="K5" s="1041"/>
      <c r="L5" s="1041"/>
      <c r="M5" s="1041"/>
      <c r="N5" s="1041"/>
      <c r="O5" s="1041"/>
      <c r="P5" s="1050"/>
      <c r="Q5" s="18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</row>
    <row r="6" spans="1:76" s="174" customFormat="1" ht="16.5" customHeight="1" thickBot="1" x14ac:dyDescent="0.25">
      <c r="A6" s="923" t="s">
        <v>88</v>
      </c>
      <c r="B6" s="924"/>
      <c r="C6" s="924"/>
      <c r="D6" s="924"/>
      <c r="E6" s="924"/>
      <c r="F6" s="924"/>
      <c r="G6" s="924"/>
      <c r="H6" s="924"/>
      <c r="I6" s="924"/>
      <c r="J6" s="924"/>
      <c r="K6" s="924"/>
      <c r="L6" s="924"/>
      <c r="M6" s="924"/>
      <c r="N6" s="924"/>
      <c r="O6" s="924"/>
      <c r="P6" s="943"/>
      <c r="Q6" s="18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</row>
    <row r="7" spans="1:76" s="174" customFormat="1" ht="16.5" customHeight="1" thickBot="1" x14ac:dyDescent="0.25">
      <c r="A7" s="1082" t="s">
        <v>26</v>
      </c>
      <c r="B7" s="1051" t="s">
        <v>16</v>
      </c>
      <c r="C7" s="1048" t="s">
        <v>5</v>
      </c>
      <c r="D7" s="1048" t="s">
        <v>4</v>
      </c>
      <c r="E7" s="1048" t="s">
        <v>6</v>
      </c>
      <c r="F7" s="1048" t="s">
        <v>180</v>
      </c>
      <c r="G7" s="1048" t="s">
        <v>7</v>
      </c>
      <c r="H7" s="1055" t="s">
        <v>8</v>
      </c>
      <c r="I7" s="1055" t="s">
        <v>9</v>
      </c>
      <c r="J7" s="1057" t="s">
        <v>19</v>
      </c>
      <c r="K7" s="1037" t="s">
        <v>20</v>
      </c>
      <c r="L7" s="1029" t="s">
        <v>21</v>
      </c>
      <c r="M7" s="1029" t="s">
        <v>249</v>
      </c>
      <c r="N7" s="1046" t="s">
        <v>185</v>
      </c>
      <c r="O7" s="1047"/>
      <c r="P7" s="911" t="s">
        <v>250</v>
      </c>
      <c r="Q7" s="18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</row>
    <row r="8" spans="1:76" s="174" customFormat="1" ht="69.75" customHeight="1" thickBot="1" x14ac:dyDescent="0.25">
      <c r="A8" s="1077"/>
      <c r="B8" s="1052"/>
      <c r="C8" s="1049"/>
      <c r="D8" s="1049"/>
      <c r="E8" s="1049"/>
      <c r="F8" s="1049"/>
      <c r="G8" s="1049"/>
      <c r="H8" s="1056"/>
      <c r="I8" s="1056"/>
      <c r="J8" s="1058"/>
      <c r="K8" s="1038"/>
      <c r="L8" s="1045"/>
      <c r="M8" s="1045"/>
      <c r="N8" s="712" t="s">
        <v>63</v>
      </c>
      <c r="O8" s="434" t="s">
        <v>87</v>
      </c>
      <c r="P8" s="995"/>
      <c r="Q8" s="18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</row>
    <row r="9" spans="1:76" s="174" customFormat="1" ht="82.5" customHeight="1" x14ac:dyDescent="0.2">
      <c r="A9" s="425">
        <v>1</v>
      </c>
      <c r="B9" s="426" t="s">
        <v>103</v>
      </c>
      <c r="C9" s="281">
        <v>60004100931</v>
      </c>
      <c r="D9" s="426">
        <v>2212</v>
      </c>
      <c r="E9" s="426">
        <v>6121</v>
      </c>
      <c r="F9" s="426">
        <v>61</v>
      </c>
      <c r="G9" s="426" t="s">
        <v>291</v>
      </c>
      <c r="H9" s="427" t="s">
        <v>292</v>
      </c>
      <c r="I9" s="428" t="s">
        <v>362</v>
      </c>
      <c r="J9" s="429" t="s">
        <v>297</v>
      </c>
      <c r="K9" s="430" t="s">
        <v>274</v>
      </c>
      <c r="L9" s="431">
        <f>2127+165</f>
        <v>2292</v>
      </c>
      <c r="M9" s="432">
        <f>967+165</f>
        <v>1132</v>
      </c>
      <c r="N9" s="385">
        <f t="shared" ref="N9:N11" si="0">SUM(O9:O9)</f>
        <v>1160</v>
      </c>
      <c r="O9" s="433">
        <f>L9-M9</f>
        <v>1160</v>
      </c>
      <c r="P9" s="386">
        <f t="shared" ref="P9:P11" si="1">L9-M9-N9</f>
        <v>0</v>
      </c>
      <c r="Q9" s="181"/>
    </row>
    <row r="10" spans="1:76" s="174" customFormat="1" ht="51" x14ac:dyDescent="0.2">
      <c r="A10" s="425">
        <v>2</v>
      </c>
      <c r="B10" s="426" t="s">
        <v>112</v>
      </c>
      <c r="C10" s="281">
        <v>60004100930</v>
      </c>
      <c r="D10" s="426">
        <v>2212</v>
      </c>
      <c r="E10" s="426">
        <v>6121</v>
      </c>
      <c r="F10" s="426">
        <v>61</v>
      </c>
      <c r="G10" s="426" t="s">
        <v>154</v>
      </c>
      <c r="H10" s="427" t="s">
        <v>289</v>
      </c>
      <c r="I10" s="428" t="s">
        <v>290</v>
      </c>
      <c r="J10" s="429" t="s">
        <v>296</v>
      </c>
      <c r="K10" s="430" t="s">
        <v>274</v>
      </c>
      <c r="L10" s="431">
        <f>3600+M10</f>
        <v>4328</v>
      </c>
      <c r="M10" s="432">
        <f>298+430</f>
        <v>728</v>
      </c>
      <c r="N10" s="385">
        <f t="shared" si="0"/>
        <v>2880</v>
      </c>
      <c r="O10" s="433">
        <v>2880</v>
      </c>
      <c r="P10" s="386">
        <f t="shared" si="1"/>
        <v>720</v>
      </c>
      <c r="Q10" s="181"/>
    </row>
    <row r="11" spans="1:76" s="174" customFormat="1" ht="72" customHeight="1" thickBot="1" x14ac:dyDescent="0.25">
      <c r="A11" s="425">
        <v>3</v>
      </c>
      <c r="B11" s="426" t="s">
        <v>103</v>
      </c>
      <c r="C11" s="281"/>
      <c r="D11" s="426">
        <v>2212</v>
      </c>
      <c r="E11" s="426">
        <v>6121</v>
      </c>
      <c r="F11" s="426">
        <v>61</v>
      </c>
      <c r="G11" s="426" t="s">
        <v>293</v>
      </c>
      <c r="H11" s="427" t="s">
        <v>294</v>
      </c>
      <c r="I11" s="428" t="s">
        <v>295</v>
      </c>
      <c r="J11" s="429"/>
      <c r="K11" s="430" t="s">
        <v>304</v>
      </c>
      <c r="L11" s="431">
        <v>3600</v>
      </c>
      <c r="M11" s="432">
        <v>0</v>
      </c>
      <c r="N11" s="385">
        <f t="shared" si="0"/>
        <v>2880</v>
      </c>
      <c r="O11" s="433">
        <v>2880</v>
      </c>
      <c r="P11" s="386">
        <f t="shared" si="1"/>
        <v>720</v>
      </c>
      <c r="Q11" s="181"/>
    </row>
    <row r="12" spans="1:76" s="174" customFormat="1" ht="35.25" customHeight="1" thickBot="1" x14ac:dyDescent="0.25">
      <c r="A12" s="1040" t="s">
        <v>95</v>
      </c>
      <c r="B12" s="1041"/>
      <c r="C12" s="1041"/>
      <c r="D12" s="1041"/>
      <c r="E12" s="1041"/>
      <c r="F12" s="1041"/>
      <c r="G12" s="1041"/>
      <c r="H12" s="1041"/>
      <c r="I12" s="1041"/>
      <c r="J12" s="799"/>
      <c r="K12" s="467"/>
      <c r="L12" s="399">
        <f>SUM(L9:L11)</f>
        <v>10220</v>
      </c>
      <c r="M12" s="399">
        <f>SUM(M9:M11)</f>
        <v>1860</v>
      </c>
      <c r="N12" s="468">
        <f>SUM(N9:N11)</f>
        <v>6920</v>
      </c>
      <c r="O12" s="642">
        <f>SUM(O9:O11)</f>
        <v>6920</v>
      </c>
      <c r="P12" s="469">
        <f>SUM(P9:P11)</f>
        <v>1440</v>
      </c>
      <c r="Q12" s="181"/>
    </row>
    <row r="13" spans="1:76" s="174" customFormat="1" x14ac:dyDescent="0.2">
      <c r="H13" s="181"/>
      <c r="I13" s="181"/>
      <c r="Q13" s="181"/>
    </row>
    <row r="14" spans="1:76" s="174" customFormat="1" x14ac:dyDescent="0.2">
      <c r="H14" s="181"/>
      <c r="I14" s="181"/>
      <c r="Q14" s="181"/>
    </row>
    <row r="15" spans="1:76" s="174" customFormat="1" x14ac:dyDescent="0.2">
      <c r="H15" s="181"/>
      <c r="I15" s="181"/>
      <c r="Q15" s="181"/>
    </row>
    <row r="16" spans="1:76" s="174" customFormat="1" x14ac:dyDescent="0.2">
      <c r="H16" s="181"/>
      <c r="I16" s="181"/>
      <c r="Q16" s="181"/>
    </row>
    <row r="17" spans="8:17" s="174" customFormat="1" x14ac:dyDescent="0.2">
      <c r="H17" s="181"/>
      <c r="I17" s="181"/>
      <c r="Q17" s="181"/>
    </row>
    <row r="18" spans="8:17" s="174" customFormat="1" x14ac:dyDescent="0.2">
      <c r="H18" s="181"/>
      <c r="I18" s="181"/>
      <c r="Q18" s="181"/>
    </row>
    <row r="19" spans="8:17" s="174" customFormat="1" x14ac:dyDescent="0.2">
      <c r="H19" s="181"/>
      <c r="I19" s="181"/>
      <c r="Q19" s="181"/>
    </row>
    <row r="20" spans="8:17" s="174" customFormat="1" x14ac:dyDescent="0.2">
      <c r="H20" s="181"/>
      <c r="I20" s="181"/>
      <c r="Q20" s="181"/>
    </row>
    <row r="21" spans="8:17" s="174" customFormat="1" x14ac:dyDescent="0.2">
      <c r="H21" s="181"/>
      <c r="I21" s="181"/>
      <c r="Q21" s="181"/>
    </row>
    <row r="22" spans="8:17" s="174" customFormat="1" x14ac:dyDescent="0.2">
      <c r="H22" s="181"/>
      <c r="I22" s="181"/>
      <c r="Q22" s="181"/>
    </row>
    <row r="23" spans="8:17" s="174" customFormat="1" x14ac:dyDescent="0.2">
      <c r="H23" s="181"/>
      <c r="I23" s="181"/>
      <c r="Q23" s="181"/>
    </row>
    <row r="24" spans="8:17" s="174" customFormat="1" x14ac:dyDescent="0.2">
      <c r="H24" s="181"/>
      <c r="I24" s="181"/>
      <c r="Q24" s="181"/>
    </row>
    <row r="25" spans="8:17" s="174" customFormat="1" x14ac:dyDescent="0.2">
      <c r="H25" s="181"/>
      <c r="I25" s="181"/>
      <c r="Q25" s="181"/>
    </row>
    <row r="26" spans="8:17" s="174" customFormat="1" x14ac:dyDescent="0.2">
      <c r="H26" s="181"/>
      <c r="I26" s="181"/>
      <c r="Q26" s="181"/>
    </row>
    <row r="27" spans="8:17" s="174" customFormat="1" x14ac:dyDescent="0.2">
      <c r="H27" s="181"/>
      <c r="I27" s="181"/>
      <c r="Q27" s="181"/>
    </row>
    <row r="28" spans="8:17" s="174" customFormat="1" x14ac:dyDescent="0.2">
      <c r="H28" s="181"/>
      <c r="I28" s="181"/>
      <c r="Q28" s="181"/>
    </row>
    <row r="29" spans="8:17" s="174" customFormat="1" x14ac:dyDescent="0.2">
      <c r="H29" s="181"/>
      <c r="I29" s="181"/>
      <c r="Q29" s="181"/>
    </row>
    <row r="30" spans="8:17" s="174" customFormat="1" x14ac:dyDescent="0.2">
      <c r="H30" s="181"/>
      <c r="I30" s="181"/>
      <c r="Q30" s="181"/>
    </row>
    <row r="31" spans="8:17" s="174" customFormat="1" x14ac:dyDescent="0.2">
      <c r="H31" s="181"/>
      <c r="I31" s="181"/>
      <c r="Q31" s="181"/>
    </row>
    <row r="32" spans="8:17" s="174" customFormat="1" x14ac:dyDescent="0.2">
      <c r="H32" s="181"/>
      <c r="I32" s="181"/>
      <c r="Q32" s="181"/>
    </row>
    <row r="33" spans="8:58" s="174" customFormat="1" x14ac:dyDescent="0.2">
      <c r="H33" s="181"/>
      <c r="I33" s="181"/>
      <c r="Q33" s="181"/>
    </row>
    <row r="34" spans="8:58" s="174" customFormat="1" x14ac:dyDescent="0.2">
      <c r="H34" s="181"/>
      <c r="I34" s="181"/>
      <c r="Q34" s="181"/>
    </row>
    <row r="35" spans="8:58" s="174" customFormat="1" x14ac:dyDescent="0.2">
      <c r="H35" s="181"/>
      <c r="I35" s="181"/>
      <c r="Q35" s="181"/>
    </row>
    <row r="36" spans="8:58" s="174" customFormat="1" x14ac:dyDescent="0.2">
      <c r="H36" s="181"/>
      <c r="I36" s="181"/>
      <c r="Q36" s="181"/>
    </row>
    <row r="37" spans="8:58" s="174" customFormat="1" x14ac:dyDescent="0.2">
      <c r="H37" s="181"/>
      <c r="I37" s="181"/>
      <c r="Q37" s="181"/>
    </row>
    <row r="38" spans="8:58" s="174" customFormat="1" x14ac:dyDescent="0.2">
      <c r="H38" s="181"/>
      <c r="I38" s="181"/>
      <c r="Q38" s="181"/>
    </row>
    <row r="39" spans="8:58" s="174" customFormat="1" x14ac:dyDescent="0.2">
      <c r="H39" s="181"/>
      <c r="I39" s="181"/>
      <c r="Q39" s="181"/>
    </row>
    <row r="40" spans="8:58" s="174" customFormat="1" x14ac:dyDescent="0.2">
      <c r="H40" s="181"/>
      <c r="I40" s="181"/>
      <c r="Q40" s="181"/>
    </row>
    <row r="41" spans="8:58" x14ac:dyDescent="0.2">
      <c r="H41" s="182"/>
      <c r="I41" s="182"/>
      <c r="BE41" s="174"/>
      <c r="BF41" s="174"/>
    </row>
    <row r="42" spans="8:58" x14ac:dyDescent="0.2">
      <c r="H42" s="182"/>
      <c r="I42" s="182"/>
      <c r="BE42" s="174"/>
      <c r="BF42" s="174"/>
    </row>
    <row r="43" spans="8:58" x14ac:dyDescent="0.2">
      <c r="H43" s="182"/>
      <c r="I43" s="182"/>
      <c r="BE43" s="174"/>
      <c r="BF43" s="174"/>
    </row>
    <row r="44" spans="8:58" x14ac:dyDescent="0.2">
      <c r="H44" s="182"/>
      <c r="I44" s="182"/>
      <c r="BE44" s="174"/>
      <c r="BF44" s="174"/>
    </row>
    <row r="45" spans="8:58" x14ac:dyDescent="0.2">
      <c r="H45" s="182"/>
      <c r="I45" s="182"/>
      <c r="BE45" s="174"/>
      <c r="BF45" s="174"/>
    </row>
    <row r="46" spans="8:58" x14ac:dyDescent="0.2">
      <c r="H46" s="182"/>
      <c r="I46" s="182"/>
      <c r="BE46" s="174"/>
      <c r="BF46" s="174"/>
    </row>
    <row r="47" spans="8:58" x14ac:dyDescent="0.2">
      <c r="H47" s="182"/>
      <c r="I47" s="182"/>
      <c r="BE47" s="174"/>
      <c r="BF47" s="174"/>
    </row>
    <row r="48" spans="8:58" x14ac:dyDescent="0.2">
      <c r="H48" s="182"/>
      <c r="I48" s="182"/>
      <c r="BE48" s="174"/>
      <c r="BF48" s="174"/>
    </row>
    <row r="49" spans="8:58" x14ac:dyDescent="0.2">
      <c r="H49" s="182"/>
      <c r="I49" s="182"/>
      <c r="BE49" s="174"/>
      <c r="BF49" s="174"/>
    </row>
    <row r="50" spans="8:58" x14ac:dyDescent="0.2">
      <c r="H50" s="182"/>
      <c r="I50" s="182"/>
      <c r="BE50" s="174"/>
      <c r="BF50" s="174"/>
    </row>
    <row r="51" spans="8:58" x14ac:dyDescent="0.2">
      <c r="H51" s="182"/>
      <c r="I51" s="182"/>
      <c r="BE51" s="174"/>
      <c r="BF51" s="174"/>
    </row>
    <row r="52" spans="8:58" x14ac:dyDescent="0.2">
      <c r="H52" s="182"/>
      <c r="I52" s="182"/>
      <c r="BE52" s="174"/>
      <c r="BF52" s="174"/>
    </row>
    <row r="53" spans="8:58" x14ac:dyDescent="0.2">
      <c r="H53" s="182"/>
      <c r="I53" s="182"/>
      <c r="BE53" s="174"/>
      <c r="BF53" s="174"/>
    </row>
    <row r="54" spans="8:58" x14ac:dyDescent="0.2">
      <c r="H54" s="182"/>
      <c r="I54" s="182"/>
      <c r="BE54" s="174"/>
      <c r="BF54" s="174"/>
    </row>
    <row r="55" spans="8:58" x14ac:dyDescent="0.2">
      <c r="H55" s="182"/>
      <c r="I55" s="182"/>
      <c r="BE55" s="174"/>
      <c r="BF55" s="174"/>
    </row>
    <row r="56" spans="8:58" x14ac:dyDescent="0.2">
      <c r="H56" s="182"/>
      <c r="I56" s="182"/>
      <c r="BE56" s="174"/>
      <c r="BF56" s="174"/>
    </row>
    <row r="57" spans="8:58" x14ac:dyDescent="0.2">
      <c r="H57" s="182"/>
      <c r="I57" s="182"/>
      <c r="BE57" s="174"/>
      <c r="BF57" s="174"/>
    </row>
    <row r="58" spans="8:58" x14ac:dyDescent="0.2">
      <c r="H58" s="182"/>
      <c r="I58" s="182"/>
      <c r="BE58" s="174"/>
      <c r="BF58" s="174"/>
    </row>
    <row r="59" spans="8:58" x14ac:dyDescent="0.2">
      <c r="H59" s="182"/>
      <c r="I59" s="182"/>
      <c r="BE59" s="174"/>
      <c r="BF59" s="174"/>
    </row>
    <row r="60" spans="8:58" x14ac:dyDescent="0.2">
      <c r="H60" s="182"/>
      <c r="I60" s="182"/>
      <c r="BE60" s="174"/>
      <c r="BF60" s="174"/>
    </row>
    <row r="61" spans="8:58" x14ac:dyDescent="0.2">
      <c r="H61" s="182"/>
      <c r="I61" s="182"/>
      <c r="BE61" s="174"/>
      <c r="BF61" s="174"/>
    </row>
    <row r="62" spans="8:58" x14ac:dyDescent="0.2">
      <c r="H62" s="182"/>
      <c r="I62" s="182"/>
      <c r="BE62" s="174"/>
      <c r="BF62" s="174"/>
    </row>
    <row r="63" spans="8:58" x14ac:dyDescent="0.2">
      <c r="H63" s="182"/>
      <c r="I63" s="182"/>
      <c r="BE63" s="174"/>
      <c r="BF63" s="174"/>
    </row>
    <row r="64" spans="8:58" x14ac:dyDescent="0.2">
      <c r="H64" s="182"/>
      <c r="I64" s="182"/>
      <c r="BE64" s="174"/>
      <c r="BF64" s="174"/>
    </row>
    <row r="65" spans="8:58" x14ac:dyDescent="0.2">
      <c r="H65" s="182"/>
      <c r="I65" s="182"/>
      <c r="BE65" s="174"/>
      <c r="BF65" s="174"/>
    </row>
    <row r="66" spans="8:58" x14ac:dyDescent="0.2">
      <c r="H66" s="182"/>
      <c r="I66" s="182"/>
      <c r="BE66" s="174"/>
      <c r="BF66" s="174"/>
    </row>
    <row r="67" spans="8:58" x14ac:dyDescent="0.2">
      <c r="H67" s="182"/>
      <c r="I67" s="182"/>
      <c r="BE67" s="174"/>
      <c r="BF67" s="174"/>
    </row>
    <row r="68" spans="8:58" x14ac:dyDescent="0.2">
      <c r="H68" s="182"/>
      <c r="I68" s="182"/>
      <c r="BE68" s="174"/>
      <c r="BF68" s="174"/>
    </row>
    <row r="69" spans="8:58" x14ac:dyDescent="0.2">
      <c r="H69" s="182"/>
      <c r="I69" s="182"/>
      <c r="BE69" s="174"/>
      <c r="BF69" s="174"/>
    </row>
    <row r="70" spans="8:58" x14ac:dyDescent="0.2">
      <c r="H70" s="182"/>
      <c r="I70" s="182"/>
      <c r="BE70" s="174"/>
      <c r="BF70" s="174"/>
    </row>
    <row r="71" spans="8:58" x14ac:dyDescent="0.2">
      <c r="H71" s="182"/>
      <c r="I71" s="182"/>
      <c r="BE71" s="174"/>
      <c r="BF71" s="174"/>
    </row>
    <row r="72" spans="8:58" x14ac:dyDescent="0.2">
      <c r="H72" s="182"/>
      <c r="I72" s="182"/>
      <c r="BE72" s="174"/>
      <c r="BF72" s="174"/>
    </row>
    <row r="73" spans="8:58" x14ac:dyDescent="0.2">
      <c r="H73" s="182"/>
      <c r="I73" s="182"/>
      <c r="BE73" s="174"/>
      <c r="BF73" s="174"/>
    </row>
    <row r="74" spans="8:58" x14ac:dyDescent="0.2">
      <c r="H74" s="182"/>
      <c r="I74" s="182"/>
    </row>
    <row r="75" spans="8:58" x14ac:dyDescent="0.2">
      <c r="H75" s="182"/>
      <c r="I75" s="182"/>
    </row>
    <row r="76" spans="8:58" x14ac:dyDescent="0.2">
      <c r="H76" s="182"/>
      <c r="I76" s="182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</row>
    <row r="77" spans="8:58" x14ac:dyDescent="0.2">
      <c r="H77" s="182"/>
      <c r="I77" s="182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</row>
    <row r="78" spans="8:58" x14ac:dyDescent="0.2">
      <c r="H78" s="182"/>
      <c r="I78" s="182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</row>
    <row r="79" spans="8:58" x14ac:dyDescent="0.2">
      <c r="H79" s="182"/>
      <c r="I79" s="182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</row>
    <row r="80" spans="8:58" x14ac:dyDescent="0.2">
      <c r="H80" s="182"/>
      <c r="I80" s="182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</row>
    <row r="81" spans="8:56" x14ac:dyDescent="0.2">
      <c r="H81" s="182"/>
      <c r="I81" s="182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</row>
    <row r="82" spans="8:56" x14ac:dyDescent="0.2">
      <c r="H82" s="182"/>
      <c r="I82" s="182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</row>
    <row r="83" spans="8:56" x14ac:dyDescent="0.2">
      <c r="H83" s="182"/>
      <c r="I83" s="182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</row>
    <row r="84" spans="8:56" x14ac:dyDescent="0.2">
      <c r="H84" s="182"/>
      <c r="I84" s="182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</row>
    <row r="85" spans="8:56" x14ac:dyDescent="0.2">
      <c r="H85" s="182"/>
      <c r="I85" s="182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1"/>
      <c r="AP85" s="171"/>
      <c r="AQ85" s="171"/>
      <c r="AR85" s="171"/>
      <c r="AS85" s="171"/>
      <c r="AT85" s="171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</row>
    <row r="86" spans="8:56" x14ac:dyDescent="0.2">
      <c r="H86" s="182"/>
      <c r="I86" s="182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  <c r="AV86" s="171"/>
      <c r="AW86" s="171"/>
      <c r="AX86" s="171"/>
      <c r="AY86" s="171"/>
      <c r="AZ86" s="171"/>
      <c r="BA86" s="171"/>
      <c r="BB86" s="171"/>
      <c r="BC86" s="171"/>
      <c r="BD86" s="171"/>
    </row>
    <row r="87" spans="8:56" x14ac:dyDescent="0.2">
      <c r="H87" s="182"/>
      <c r="I87" s="182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</row>
    <row r="88" spans="8:56" x14ac:dyDescent="0.2">
      <c r="H88" s="182"/>
      <c r="I88" s="182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</row>
    <row r="89" spans="8:56" x14ac:dyDescent="0.2">
      <c r="H89" s="182"/>
      <c r="I89" s="182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</row>
    <row r="90" spans="8:56" x14ac:dyDescent="0.2">
      <c r="H90" s="182"/>
      <c r="I90" s="182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</row>
    <row r="91" spans="8:56" x14ac:dyDescent="0.2">
      <c r="H91" s="182"/>
      <c r="I91" s="182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</row>
    <row r="92" spans="8:56" x14ac:dyDescent="0.2">
      <c r="H92" s="182"/>
      <c r="I92" s="182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</row>
    <row r="93" spans="8:56" x14ac:dyDescent="0.2">
      <c r="H93" s="182"/>
      <c r="I93" s="182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  <c r="AS93" s="171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</row>
    <row r="94" spans="8:56" x14ac:dyDescent="0.2">
      <c r="H94" s="182"/>
      <c r="I94" s="182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</row>
    <row r="95" spans="8:56" x14ac:dyDescent="0.2">
      <c r="H95" s="182"/>
      <c r="I95" s="182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1"/>
      <c r="AW95" s="171"/>
      <c r="AX95" s="171"/>
      <c r="AY95" s="171"/>
      <c r="AZ95" s="171"/>
      <c r="BA95" s="171"/>
      <c r="BB95" s="171"/>
      <c r="BC95" s="171"/>
      <c r="BD95" s="171"/>
    </row>
    <row r="96" spans="8:56" x14ac:dyDescent="0.2">
      <c r="H96" s="182"/>
      <c r="I96" s="182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  <c r="AS96" s="171"/>
      <c r="AT96" s="171"/>
      <c r="AU96" s="171"/>
      <c r="AV96" s="171"/>
      <c r="AW96" s="171"/>
      <c r="AX96" s="171"/>
      <c r="AY96" s="171"/>
      <c r="AZ96" s="171"/>
      <c r="BA96" s="171"/>
      <c r="BB96" s="171"/>
      <c r="BC96" s="171"/>
      <c r="BD96" s="171"/>
    </row>
    <row r="97" spans="8:56" x14ac:dyDescent="0.2">
      <c r="H97" s="182"/>
      <c r="I97" s="182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1"/>
      <c r="AT97" s="171"/>
      <c r="AU97" s="171"/>
      <c r="AV97" s="171"/>
      <c r="AW97" s="171"/>
      <c r="AX97" s="171"/>
      <c r="AY97" s="171"/>
      <c r="AZ97" s="171"/>
      <c r="BA97" s="171"/>
      <c r="BB97" s="171"/>
      <c r="BC97" s="171"/>
      <c r="BD97" s="171"/>
    </row>
    <row r="98" spans="8:56" x14ac:dyDescent="0.2">
      <c r="H98" s="182"/>
      <c r="I98" s="182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71"/>
      <c r="AT98" s="171"/>
      <c r="AU98" s="171"/>
      <c r="AV98" s="171"/>
      <c r="AW98" s="171"/>
      <c r="AX98" s="171"/>
      <c r="AY98" s="171"/>
      <c r="AZ98" s="171"/>
      <c r="BA98" s="171"/>
      <c r="BB98" s="171"/>
      <c r="BC98" s="171"/>
      <c r="BD98" s="171"/>
    </row>
    <row r="99" spans="8:56" x14ac:dyDescent="0.2">
      <c r="H99" s="182"/>
      <c r="I99" s="182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  <c r="AS99" s="171"/>
      <c r="AT99" s="171"/>
      <c r="AU99" s="171"/>
      <c r="AV99" s="171"/>
      <c r="AW99" s="171"/>
      <c r="AX99" s="171"/>
      <c r="AY99" s="171"/>
      <c r="AZ99" s="171"/>
      <c r="BA99" s="171"/>
      <c r="BB99" s="171"/>
      <c r="BC99" s="171"/>
      <c r="BD99" s="171"/>
    </row>
    <row r="100" spans="8:56" x14ac:dyDescent="0.2">
      <c r="H100" s="182"/>
      <c r="I100" s="182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  <c r="AS100" s="171"/>
      <c r="AT100" s="171"/>
      <c r="AU100" s="171"/>
      <c r="AV100" s="171"/>
      <c r="AW100" s="171"/>
      <c r="AX100" s="171"/>
      <c r="AY100" s="171"/>
      <c r="AZ100" s="171"/>
      <c r="BA100" s="171"/>
      <c r="BB100" s="171"/>
      <c r="BC100" s="171"/>
      <c r="BD100" s="171"/>
    </row>
    <row r="101" spans="8:56" x14ac:dyDescent="0.2">
      <c r="H101" s="182"/>
      <c r="I101" s="182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1"/>
      <c r="AS101" s="171"/>
      <c r="AT101" s="171"/>
      <c r="AU101" s="171"/>
      <c r="AV101" s="171"/>
      <c r="AW101" s="171"/>
      <c r="AX101" s="171"/>
      <c r="AY101" s="171"/>
      <c r="AZ101" s="171"/>
      <c r="BA101" s="171"/>
      <c r="BB101" s="171"/>
      <c r="BC101" s="171"/>
      <c r="BD101" s="171"/>
    </row>
    <row r="102" spans="8:56" x14ac:dyDescent="0.2">
      <c r="H102" s="182"/>
      <c r="I102" s="182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1"/>
      <c r="AU102" s="171"/>
      <c r="AV102" s="171"/>
      <c r="AW102" s="171"/>
      <c r="AX102" s="171"/>
      <c r="AY102" s="171"/>
      <c r="AZ102" s="171"/>
      <c r="BA102" s="171"/>
      <c r="BB102" s="171"/>
      <c r="BC102" s="171"/>
      <c r="BD102" s="171"/>
    </row>
    <row r="103" spans="8:56" x14ac:dyDescent="0.2">
      <c r="H103" s="182"/>
      <c r="I103" s="182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71"/>
      <c r="AZ103" s="171"/>
      <c r="BA103" s="171"/>
      <c r="BB103" s="171"/>
      <c r="BC103" s="171"/>
      <c r="BD103" s="171"/>
    </row>
    <row r="104" spans="8:56" x14ac:dyDescent="0.2">
      <c r="H104" s="182"/>
      <c r="I104" s="182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171"/>
      <c r="AZ104" s="171"/>
      <c r="BA104" s="171"/>
      <c r="BB104" s="171"/>
      <c r="BC104" s="171"/>
      <c r="BD104" s="171"/>
    </row>
    <row r="105" spans="8:56" x14ac:dyDescent="0.2">
      <c r="H105" s="182"/>
      <c r="I105" s="182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1"/>
      <c r="BB105" s="171"/>
      <c r="BC105" s="171"/>
      <c r="BD105" s="171"/>
    </row>
    <row r="106" spans="8:56" x14ac:dyDescent="0.2">
      <c r="H106" s="182"/>
      <c r="I106" s="182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1"/>
      <c r="AZ106" s="171"/>
      <c r="BA106" s="171"/>
      <c r="BB106" s="171"/>
      <c r="BC106" s="171"/>
      <c r="BD106" s="171"/>
    </row>
    <row r="107" spans="8:56" x14ac:dyDescent="0.2">
      <c r="H107" s="182"/>
      <c r="I107" s="182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1"/>
      <c r="AZ107" s="171"/>
      <c r="BA107" s="171"/>
      <c r="BB107" s="171"/>
      <c r="BC107" s="171"/>
      <c r="BD107" s="171"/>
    </row>
    <row r="108" spans="8:56" x14ac:dyDescent="0.2">
      <c r="H108" s="182"/>
      <c r="I108" s="182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1"/>
      <c r="AZ108" s="171"/>
      <c r="BA108" s="171"/>
      <c r="BB108" s="171"/>
      <c r="BC108" s="171"/>
      <c r="BD108" s="171"/>
    </row>
    <row r="109" spans="8:56" x14ac:dyDescent="0.2">
      <c r="H109" s="182"/>
      <c r="I109" s="182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1"/>
      <c r="AZ109" s="171"/>
      <c r="BA109" s="171"/>
      <c r="BB109" s="171"/>
      <c r="BC109" s="171"/>
      <c r="BD109" s="171"/>
    </row>
    <row r="110" spans="8:56" x14ac:dyDescent="0.2">
      <c r="H110" s="182"/>
      <c r="I110" s="182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1"/>
      <c r="AZ110" s="171"/>
      <c r="BA110" s="171"/>
      <c r="BB110" s="171"/>
      <c r="BC110" s="171"/>
      <c r="BD110" s="171"/>
    </row>
    <row r="111" spans="8:56" x14ac:dyDescent="0.2">
      <c r="H111" s="182"/>
      <c r="I111" s="182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1"/>
      <c r="AZ111" s="171"/>
      <c r="BA111" s="171"/>
      <c r="BB111" s="171"/>
      <c r="BC111" s="171"/>
      <c r="BD111" s="171"/>
    </row>
    <row r="112" spans="8:56" x14ac:dyDescent="0.2">
      <c r="H112" s="182"/>
      <c r="I112" s="182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1"/>
      <c r="AT112" s="171"/>
      <c r="AU112" s="171"/>
      <c r="AV112" s="171"/>
      <c r="AW112" s="171"/>
      <c r="AX112" s="171"/>
      <c r="AY112" s="171"/>
      <c r="AZ112" s="171"/>
      <c r="BA112" s="171"/>
      <c r="BB112" s="171"/>
      <c r="BC112" s="171"/>
      <c r="BD112" s="171"/>
    </row>
    <row r="113" spans="8:56" x14ac:dyDescent="0.2">
      <c r="H113" s="182"/>
      <c r="I113" s="182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71"/>
      <c r="AZ113" s="171"/>
      <c r="BA113" s="171"/>
      <c r="BB113" s="171"/>
      <c r="BC113" s="171"/>
      <c r="BD113" s="171"/>
    </row>
    <row r="114" spans="8:56" x14ac:dyDescent="0.2">
      <c r="H114" s="182"/>
      <c r="I114" s="182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171"/>
      <c r="AY114" s="171"/>
      <c r="AZ114" s="171"/>
      <c r="BA114" s="171"/>
      <c r="BB114" s="171"/>
      <c r="BC114" s="171"/>
      <c r="BD114" s="171"/>
    </row>
    <row r="115" spans="8:56" x14ac:dyDescent="0.2">
      <c r="H115" s="182"/>
      <c r="I115" s="182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1"/>
      <c r="BB115" s="171"/>
      <c r="BC115" s="171"/>
      <c r="BD115" s="171"/>
    </row>
    <row r="116" spans="8:56" x14ac:dyDescent="0.2">
      <c r="H116" s="182"/>
      <c r="I116" s="182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1"/>
      <c r="AT116" s="171"/>
      <c r="AU116" s="171"/>
      <c r="AV116" s="171"/>
      <c r="AW116" s="171"/>
      <c r="AX116" s="171"/>
      <c r="AY116" s="171"/>
      <c r="AZ116" s="171"/>
      <c r="BA116" s="171"/>
      <c r="BB116" s="171"/>
      <c r="BC116" s="171"/>
      <c r="BD116" s="171"/>
    </row>
    <row r="117" spans="8:56" x14ac:dyDescent="0.2">
      <c r="H117" s="182"/>
      <c r="I117" s="182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71"/>
      <c r="AT117" s="171"/>
      <c r="AU117" s="171"/>
      <c r="AV117" s="171"/>
      <c r="AW117" s="171"/>
      <c r="AX117" s="171"/>
      <c r="AY117" s="171"/>
      <c r="AZ117" s="171"/>
      <c r="BA117" s="171"/>
      <c r="BB117" s="171"/>
      <c r="BC117" s="171"/>
      <c r="BD117" s="171"/>
    </row>
    <row r="118" spans="8:56" x14ac:dyDescent="0.2">
      <c r="H118" s="182"/>
      <c r="I118" s="182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71"/>
      <c r="AT118" s="171"/>
      <c r="AU118" s="171"/>
      <c r="AV118" s="171"/>
      <c r="AW118" s="171"/>
      <c r="AX118" s="171"/>
      <c r="AY118" s="171"/>
      <c r="AZ118" s="171"/>
      <c r="BA118" s="171"/>
      <c r="BB118" s="171"/>
      <c r="BC118" s="171"/>
      <c r="BD118" s="171"/>
    </row>
    <row r="119" spans="8:56" x14ac:dyDescent="0.2">
      <c r="H119" s="182"/>
      <c r="I119" s="182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  <c r="AK119" s="171"/>
      <c r="AL119" s="171"/>
      <c r="AM119" s="171"/>
      <c r="AN119" s="171"/>
      <c r="AO119" s="171"/>
      <c r="AP119" s="171"/>
      <c r="AQ119" s="171"/>
      <c r="AR119" s="171"/>
      <c r="AS119" s="171"/>
      <c r="AT119" s="171"/>
      <c r="AU119" s="171"/>
      <c r="AV119" s="171"/>
      <c r="AW119" s="171"/>
      <c r="AX119" s="171"/>
      <c r="AY119" s="171"/>
      <c r="AZ119" s="171"/>
      <c r="BA119" s="171"/>
      <c r="BB119" s="171"/>
      <c r="BC119" s="171"/>
      <c r="BD119" s="171"/>
    </row>
    <row r="120" spans="8:56" x14ac:dyDescent="0.2">
      <c r="H120" s="182"/>
      <c r="I120" s="182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71"/>
      <c r="AX120" s="171"/>
      <c r="AY120" s="171"/>
      <c r="AZ120" s="171"/>
      <c r="BA120" s="171"/>
      <c r="BB120" s="171"/>
      <c r="BC120" s="171"/>
      <c r="BD120" s="171"/>
    </row>
    <row r="121" spans="8:56" x14ac:dyDescent="0.2">
      <c r="H121" s="182"/>
      <c r="I121" s="182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71"/>
      <c r="BC121" s="171"/>
      <c r="BD121" s="171"/>
    </row>
    <row r="122" spans="8:56" x14ac:dyDescent="0.2">
      <c r="H122" s="182"/>
      <c r="I122" s="182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1"/>
      <c r="BB122" s="171"/>
      <c r="BC122" s="171"/>
      <c r="BD122" s="171"/>
    </row>
    <row r="123" spans="8:56" x14ac:dyDescent="0.2">
      <c r="H123" s="182"/>
      <c r="I123" s="182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171"/>
      <c r="BD123" s="171"/>
    </row>
    <row r="124" spans="8:56" x14ac:dyDescent="0.2">
      <c r="H124" s="182"/>
      <c r="I124" s="182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  <c r="AK124" s="171"/>
      <c r="AL124" s="171"/>
      <c r="AM124" s="171"/>
      <c r="AN124" s="171"/>
      <c r="AO124" s="171"/>
      <c r="AP124" s="171"/>
      <c r="AQ124" s="171"/>
      <c r="AR124" s="171"/>
      <c r="AS124" s="171"/>
      <c r="AT124" s="171"/>
      <c r="AU124" s="171"/>
      <c r="AV124" s="171"/>
      <c r="AW124" s="171"/>
      <c r="AX124" s="171"/>
      <c r="AY124" s="171"/>
      <c r="AZ124" s="171"/>
      <c r="BA124" s="171"/>
      <c r="BB124" s="171"/>
      <c r="BC124" s="171"/>
      <c r="BD124" s="171"/>
    </row>
    <row r="125" spans="8:56" x14ac:dyDescent="0.2">
      <c r="H125" s="182"/>
      <c r="I125" s="182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  <c r="AK125" s="171"/>
      <c r="AL125" s="171"/>
      <c r="AM125" s="171"/>
      <c r="AN125" s="171"/>
      <c r="AO125" s="171"/>
      <c r="AP125" s="171"/>
      <c r="AQ125" s="171"/>
      <c r="AR125" s="171"/>
      <c r="AS125" s="171"/>
      <c r="AT125" s="171"/>
      <c r="AU125" s="171"/>
      <c r="AV125" s="171"/>
      <c r="AW125" s="171"/>
      <c r="AX125" s="171"/>
      <c r="AY125" s="171"/>
      <c r="AZ125" s="171"/>
      <c r="BA125" s="171"/>
      <c r="BB125" s="171"/>
      <c r="BC125" s="171"/>
      <c r="BD125" s="171"/>
    </row>
    <row r="126" spans="8:56" x14ac:dyDescent="0.2">
      <c r="H126" s="182"/>
      <c r="I126" s="182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1"/>
      <c r="AT126" s="171"/>
      <c r="AU126" s="171"/>
      <c r="AV126" s="171"/>
      <c r="AW126" s="171"/>
      <c r="AX126" s="171"/>
      <c r="AY126" s="171"/>
      <c r="AZ126" s="171"/>
      <c r="BA126" s="171"/>
      <c r="BB126" s="171"/>
      <c r="BC126" s="171"/>
      <c r="BD126" s="171"/>
    </row>
    <row r="127" spans="8:56" x14ac:dyDescent="0.2">
      <c r="H127" s="182"/>
      <c r="I127" s="182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1"/>
      <c r="AT127" s="171"/>
      <c r="AU127" s="171"/>
      <c r="AV127" s="171"/>
      <c r="AW127" s="171"/>
      <c r="AX127" s="171"/>
      <c r="AY127" s="171"/>
      <c r="AZ127" s="171"/>
      <c r="BA127" s="171"/>
      <c r="BB127" s="171"/>
      <c r="BC127" s="171"/>
      <c r="BD127" s="171"/>
    </row>
    <row r="128" spans="8:56" x14ac:dyDescent="0.2">
      <c r="H128" s="182"/>
      <c r="I128" s="182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  <c r="AS128" s="171"/>
      <c r="AT128" s="171"/>
      <c r="AU128" s="171"/>
      <c r="AV128" s="171"/>
      <c r="AW128" s="171"/>
      <c r="AX128" s="171"/>
      <c r="AY128" s="171"/>
      <c r="AZ128" s="171"/>
      <c r="BA128" s="171"/>
      <c r="BB128" s="171"/>
      <c r="BC128" s="171"/>
      <c r="BD128" s="171"/>
    </row>
    <row r="129" spans="8:56" x14ac:dyDescent="0.2">
      <c r="H129" s="182"/>
      <c r="I129" s="182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1"/>
      <c r="AT129" s="171"/>
      <c r="AU129" s="171"/>
      <c r="AV129" s="171"/>
      <c r="AW129" s="171"/>
      <c r="AX129" s="171"/>
      <c r="AY129" s="171"/>
      <c r="AZ129" s="171"/>
      <c r="BA129" s="171"/>
      <c r="BB129" s="171"/>
      <c r="BC129" s="171"/>
      <c r="BD129" s="171"/>
    </row>
    <row r="130" spans="8:56" x14ac:dyDescent="0.2">
      <c r="H130" s="182"/>
      <c r="I130" s="182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1"/>
      <c r="AT130" s="171"/>
      <c r="AU130" s="171"/>
      <c r="AV130" s="171"/>
      <c r="AW130" s="171"/>
      <c r="AX130" s="171"/>
      <c r="AY130" s="171"/>
      <c r="AZ130" s="171"/>
      <c r="BA130" s="171"/>
      <c r="BB130" s="171"/>
      <c r="BC130" s="171"/>
      <c r="BD130" s="171"/>
    </row>
    <row r="131" spans="8:56" x14ac:dyDescent="0.2">
      <c r="H131" s="182"/>
      <c r="I131" s="182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1"/>
      <c r="AS131" s="171"/>
      <c r="AT131" s="171"/>
      <c r="AU131" s="171"/>
      <c r="AV131" s="171"/>
      <c r="AW131" s="171"/>
      <c r="AX131" s="171"/>
      <c r="AY131" s="171"/>
      <c r="AZ131" s="171"/>
      <c r="BA131" s="171"/>
      <c r="BB131" s="171"/>
      <c r="BC131" s="171"/>
      <c r="BD131" s="171"/>
    </row>
    <row r="132" spans="8:56" x14ac:dyDescent="0.2">
      <c r="H132" s="182"/>
      <c r="I132" s="182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1"/>
      <c r="AT132" s="171"/>
      <c r="AU132" s="171"/>
      <c r="AV132" s="171"/>
      <c r="AW132" s="171"/>
      <c r="AX132" s="171"/>
      <c r="AY132" s="171"/>
      <c r="AZ132" s="171"/>
      <c r="BA132" s="171"/>
      <c r="BB132" s="171"/>
      <c r="BC132" s="171"/>
      <c r="BD132" s="171"/>
    </row>
    <row r="133" spans="8:56" x14ac:dyDescent="0.2">
      <c r="H133" s="182"/>
      <c r="I133" s="182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1"/>
      <c r="AT133" s="171"/>
      <c r="AU133" s="171"/>
      <c r="AV133" s="171"/>
      <c r="AW133" s="171"/>
      <c r="AX133" s="171"/>
      <c r="AY133" s="171"/>
      <c r="AZ133" s="171"/>
      <c r="BA133" s="171"/>
      <c r="BB133" s="171"/>
      <c r="BC133" s="171"/>
      <c r="BD133" s="171"/>
    </row>
    <row r="134" spans="8:56" x14ac:dyDescent="0.2">
      <c r="H134" s="182"/>
      <c r="I134" s="182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1"/>
      <c r="AT134" s="171"/>
      <c r="AU134" s="171"/>
      <c r="AV134" s="171"/>
      <c r="AW134" s="171"/>
      <c r="AX134" s="171"/>
      <c r="AY134" s="171"/>
      <c r="AZ134" s="171"/>
      <c r="BA134" s="171"/>
      <c r="BB134" s="171"/>
      <c r="BC134" s="171"/>
      <c r="BD134" s="171"/>
    </row>
    <row r="135" spans="8:56" x14ac:dyDescent="0.2">
      <c r="H135" s="182"/>
      <c r="I135" s="182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1"/>
      <c r="AT135" s="171"/>
      <c r="AU135" s="171"/>
      <c r="AV135" s="171"/>
      <c r="AW135" s="171"/>
      <c r="AX135" s="171"/>
      <c r="AY135" s="171"/>
      <c r="AZ135" s="171"/>
      <c r="BA135" s="171"/>
      <c r="BB135" s="171"/>
      <c r="BC135" s="171"/>
      <c r="BD135" s="171"/>
    </row>
    <row r="136" spans="8:56" x14ac:dyDescent="0.2">
      <c r="H136" s="182"/>
      <c r="I136" s="182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1"/>
      <c r="AT136" s="171"/>
      <c r="AU136" s="171"/>
      <c r="AV136" s="171"/>
      <c r="AW136" s="171"/>
      <c r="AX136" s="171"/>
      <c r="AY136" s="171"/>
      <c r="AZ136" s="171"/>
      <c r="BA136" s="171"/>
      <c r="BB136" s="171"/>
      <c r="BC136" s="171"/>
      <c r="BD136" s="171"/>
    </row>
    <row r="137" spans="8:56" x14ac:dyDescent="0.2">
      <c r="H137" s="182"/>
      <c r="I137" s="182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  <c r="AS137" s="171"/>
      <c r="AT137" s="171"/>
      <c r="AU137" s="171"/>
      <c r="AV137" s="171"/>
      <c r="AW137" s="171"/>
      <c r="AX137" s="171"/>
      <c r="AY137" s="171"/>
      <c r="AZ137" s="171"/>
      <c r="BA137" s="171"/>
      <c r="BB137" s="171"/>
      <c r="BC137" s="171"/>
      <c r="BD137" s="171"/>
    </row>
    <row r="138" spans="8:56" x14ac:dyDescent="0.2">
      <c r="H138" s="182"/>
      <c r="I138" s="182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1"/>
      <c r="AT138" s="171"/>
      <c r="AU138" s="171"/>
      <c r="AV138" s="171"/>
      <c r="AW138" s="171"/>
      <c r="AX138" s="171"/>
      <c r="AY138" s="171"/>
      <c r="AZ138" s="171"/>
      <c r="BA138" s="171"/>
      <c r="BB138" s="171"/>
      <c r="BC138" s="171"/>
      <c r="BD138" s="171"/>
    </row>
    <row r="139" spans="8:56" x14ac:dyDescent="0.2">
      <c r="H139" s="182"/>
      <c r="I139" s="182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1"/>
      <c r="AT139" s="171"/>
      <c r="AU139" s="171"/>
      <c r="AV139" s="171"/>
      <c r="AW139" s="171"/>
      <c r="AX139" s="171"/>
      <c r="AY139" s="171"/>
      <c r="AZ139" s="171"/>
      <c r="BA139" s="171"/>
      <c r="BB139" s="171"/>
      <c r="BC139" s="171"/>
      <c r="BD139" s="171"/>
    </row>
    <row r="140" spans="8:56" x14ac:dyDescent="0.2">
      <c r="H140" s="182"/>
      <c r="I140" s="182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171"/>
      <c r="AT140" s="171"/>
      <c r="AU140" s="171"/>
      <c r="AV140" s="171"/>
      <c r="AW140" s="171"/>
      <c r="AX140" s="171"/>
      <c r="AY140" s="171"/>
      <c r="AZ140" s="171"/>
      <c r="BA140" s="171"/>
      <c r="BB140" s="171"/>
      <c r="BC140" s="171"/>
      <c r="BD140" s="171"/>
    </row>
    <row r="141" spans="8:56" x14ac:dyDescent="0.2">
      <c r="H141" s="182"/>
      <c r="I141" s="182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1"/>
      <c r="AH141" s="171"/>
      <c r="AI141" s="171"/>
      <c r="AJ141" s="171"/>
      <c r="AK141" s="171"/>
      <c r="AL141" s="171"/>
      <c r="AM141" s="171"/>
      <c r="AN141" s="171"/>
      <c r="AO141" s="171"/>
      <c r="AP141" s="171"/>
      <c r="AQ141" s="171"/>
      <c r="AR141" s="171"/>
      <c r="AS141" s="171"/>
      <c r="AT141" s="171"/>
      <c r="AU141" s="171"/>
      <c r="AV141" s="171"/>
      <c r="AW141" s="171"/>
      <c r="AX141" s="171"/>
      <c r="AY141" s="171"/>
      <c r="AZ141" s="171"/>
      <c r="BA141" s="171"/>
      <c r="BB141" s="171"/>
      <c r="BC141" s="171"/>
      <c r="BD141" s="171"/>
    </row>
    <row r="142" spans="8:56" x14ac:dyDescent="0.2">
      <c r="H142" s="182"/>
      <c r="I142" s="182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171"/>
      <c r="AG142" s="171"/>
      <c r="AH142" s="171"/>
      <c r="AI142" s="171"/>
      <c r="AJ142" s="171"/>
      <c r="AK142" s="171"/>
      <c r="AL142" s="171"/>
      <c r="AM142" s="171"/>
      <c r="AN142" s="171"/>
      <c r="AO142" s="171"/>
      <c r="AP142" s="171"/>
      <c r="AQ142" s="171"/>
      <c r="AR142" s="171"/>
      <c r="AS142" s="171"/>
      <c r="AT142" s="171"/>
      <c r="AU142" s="171"/>
      <c r="AV142" s="171"/>
      <c r="AW142" s="171"/>
      <c r="AX142" s="171"/>
      <c r="AY142" s="171"/>
      <c r="AZ142" s="171"/>
      <c r="BA142" s="171"/>
      <c r="BB142" s="171"/>
      <c r="BC142" s="171"/>
      <c r="BD142" s="171"/>
    </row>
    <row r="143" spans="8:56" x14ac:dyDescent="0.2">
      <c r="H143" s="182"/>
      <c r="I143" s="182"/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  <c r="AA143" s="171"/>
      <c r="AB143" s="171"/>
      <c r="AC143" s="171"/>
      <c r="AD143" s="171"/>
      <c r="AE143" s="171"/>
      <c r="AF143" s="171"/>
      <c r="AG143" s="171"/>
      <c r="AH143" s="171"/>
      <c r="AI143" s="171"/>
      <c r="AJ143" s="171"/>
      <c r="AK143" s="171"/>
      <c r="AL143" s="171"/>
      <c r="AM143" s="171"/>
      <c r="AN143" s="171"/>
      <c r="AO143" s="171"/>
      <c r="AP143" s="171"/>
      <c r="AQ143" s="171"/>
      <c r="AR143" s="171"/>
      <c r="AS143" s="171"/>
      <c r="AT143" s="171"/>
      <c r="AU143" s="171"/>
      <c r="AV143" s="171"/>
      <c r="AW143" s="171"/>
      <c r="AX143" s="171"/>
      <c r="AY143" s="171"/>
      <c r="AZ143" s="171"/>
      <c r="BA143" s="171"/>
      <c r="BB143" s="171"/>
      <c r="BC143" s="171"/>
      <c r="BD143" s="171"/>
    </row>
    <row r="144" spans="8:56" x14ac:dyDescent="0.2">
      <c r="H144" s="182"/>
      <c r="I144" s="182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171"/>
      <c r="AH144" s="171"/>
      <c r="AI144" s="171"/>
      <c r="AJ144" s="171"/>
      <c r="AK144" s="171"/>
      <c r="AL144" s="171"/>
      <c r="AM144" s="171"/>
      <c r="AN144" s="171"/>
      <c r="AO144" s="171"/>
      <c r="AP144" s="171"/>
      <c r="AQ144" s="171"/>
      <c r="AR144" s="171"/>
      <c r="AS144" s="171"/>
      <c r="AT144" s="171"/>
      <c r="AU144" s="171"/>
      <c r="AV144" s="171"/>
      <c r="AW144" s="171"/>
      <c r="AX144" s="171"/>
      <c r="AY144" s="171"/>
      <c r="AZ144" s="171"/>
      <c r="BA144" s="171"/>
      <c r="BB144" s="171"/>
      <c r="BC144" s="171"/>
      <c r="BD144" s="171"/>
    </row>
    <row r="145" spans="8:56" x14ac:dyDescent="0.2">
      <c r="H145" s="182"/>
      <c r="I145" s="182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1"/>
      <c r="AE145" s="171"/>
      <c r="AF145" s="171"/>
      <c r="AG145" s="171"/>
      <c r="AH145" s="171"/>
      <c r="AI145" s="171"/>
      <c r="AJ145" s="171"/>
      <c r="AK145" s="171"/>
      <c r="AL145" s="171"/>
      <c r="AM145" s="171"/>
      <c r="AN145" s="171"/>
      <c r="AO145" s="171"/>
      <c r="AP145" s="171"/>
      <c r="AQ145" s="171"/>
      <c r="AR145" s="171"/>
      <c r="AS145" s="171"/>
      <c r="AT145" s="171"/>
      <c r="AU145" s="171"/>
      <c r="AV145" s="171"/>
      <c r="AW145" s="171"/>
      <c r="AX145" s="171"/>
      <c r="AY145" s="171"/>
      <c r="AZ145" s="171"/>
      <c r="BA145" s="171"/>
      <c r="BB145" s="171"/>
      <c r="BC145" s="171"/>
      <c r="BD145" s="171"/>
    </row>
    <row r="146" spans="8:56" x14ac:dyDescent="0.2">
      <c r="H146" s="182"/>
      <c r="I146" s="182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  <c r="AK146" s="171"/>
      <c r="AL146" s="171"/>
      <c r="AM146" s="171"/>
      <c r="AN146" s="171"/>
      <c r="AO146" s="171"/>
      <c r="AP146" s="171"/>
      <c r="AQ146" s="171"/>
      <c r="AR146" s="171"/>
      <c r="AS146" s="171"/>
      <c r="AT146" s="171"/>
      <c r="AU146" s="171"/>
      <c r="AV146" s="171"/>
      <c r="AW146" s="171"/>
      <c r="AX146" s="171"/>
      <c r="AY146" s="171"/>
      <c r="AZ146" s="171"/>
      <c r="BA146" s="171"/>
      <c r="BB146" s="171"/>
      <c r="BC146" s="171"/>
      <c r="BD146" s="171"/>
    </row>
    <row r="147" spans="8:56" x14ac:dyDescent="0.2">
      <c r="H147" s="182"/>
      <c r="I147" s="182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1"/>
      <c r="AG147" s="171"/>
      <c r="AH147" s="171"/>
      <c r="AI147" s="171"/>
      <c r="AJ147" s="171"/>
      <c r="AK147" s="171"/>
      <c r="AL147" s="171"/>
      <c r="AM147" s="171"/>
      <c r="AN147" s="171"/>
      <c r="AO147" s="171"/>
      <c r="AP147" s="171"/>
      <c r="AQ147" s="171"/>
      <c r="AR147" s="171"/>
      <c r="AS147" s="171"/>
      <c r="AT147" s="171"/>
      <c r="AU147" s="171"/>
      <c r="AV147" s="171"/>
      <c r="AW147" s="171"/>
      <c r="AX147" s="171"/>
      <c r="AY147" s="171"/>
      <c r="AZ147" s="171"/>
      <c r="BA147" s="171"/>
      <c r="BB147" s="171"/>
      <c r="BC147" s="171"/>
      <c r="BD147" s="171"/>
    </row>
    <row r="148" spans="8:56" x14ac:dyDescent="0.2">
      <c r="H148" s="182"/>
      <c r="I148" s="182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  <c r="AA148" s="171"/>
      <c r="AB148" s="171"/>
      <c r="AC148" s="171"/>
      <c r="AD148" s="171"/>
      <c r="AE148" s="171"/>
      <c r="AF148" s="171"/>
      <c r="AG148" s="171"/>
      <c r="AH148" s="171"/>
      <c r="AI148" s="171"/>
      <c r="AJ148" s="171"/>
      <c r="AK148" s="171"/>
      <c r="AL148" s="171"/>
      <c r="AM148" s="171"/>
      <c r="AN148" s="171"/>
      <c r="AO148" s="171"/>
      <c r="AP148" s="171"/>
      <c r="AQ148" s="171"/>
      <c r="AR148" s="171"/>
      <c r="AS148" s="171"/>
      <c r="AT148" s="171"/>
      <c r="AU148" s="171"/>
      <c r="AV148" s="171"/>
      <c r="AW148" s="171"/>
      <c r="AX148" s="171"/>
      <c r="AY148" s="171"/>
      <c r="AZ148" s="171"/>
      <c r="BA148" s="171"/>
      <c r="BB148" s="171"/>
      <c r="BC148" s="171"/>
      <c r="BD148" s="171"/>
    </row>
    <row r="149" spans="8:56" x14ac:dyDescent="0.2">
      <c r="H149" s="182"/>
      <c r="I149" s="182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/>
      <c r="AF149" s="171"/>
      <c r="AG149" s="171"/>
      <c r="AH149" s="171"/>
      <c r="AI149" s="171"/>
      <c r="AJ149" s="171"/>
      <c r="AK149" s="171"/>
      <c r="AL149" s="171"/>
      <c r="AM149" s="171"/>
      <c r="AN149" s="171"/>
      <c r="AO149" s="171"/>
      <c r="AP149" s="171"/>
      <c r="AQ149" s="171"/>
      <c r="AR149" s="171"/>
      <c r="AS149" s="171"/>
      <c r="AT149" s="171"/>
      <c r="AU149" s="171"/>
      <c r="AV149" s="171"/>
      <c r="AW149" s="171"/>
      <c r="AX149" s="171"/>
      <c r="AY149" s="171"/>
      <c r="AZ149" s="171"/>
      <c r="BA149" s="171"/>
      <c r="BB149" s="171"/>
      <c r="BC149" s="171"/>
      <c r="BD149" s="171"/>
    </row>
    <row r="150" spans="8:56" x14ac:dyDescent="0.2">
      <c r="H150" s="182"/>
      <c r="I150" s="182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  <c r="AK150" s="171"/>
      <c r="AL150" s="171"/>
      <c r="AM150" s="171"/>
      <c r="AN150" s="171"/>
      <c r="AO150" s="171"/>
      <c r="AP150" s="171"/>
      <c r="AQ150" s="171"/>
      <c r="AR150" s="171"/>
      <c r="AS150" s="171"/>
      <c r="AT150" s="171"/>
      <c r="AU150" s="171"/>
      <c r="AV150" s="171"/>
      <c r="AW150" s="171"/>
      <c r="AX150" s="171"/>
      <c r="AY150" s="171"/>
      <c r="AZ150" s="171"/>
      <c r="BA150" s="171"/>
      <c r="BB150" s="171"/>
      <c r="BC150" s="171"/>
      <c r="BD150" s="171"/>
    </row>
    <row r="151" spans="8:56" x14ac:dyDescent="0.2">
      <c r="H151" s="182"/>
      <c r="I151" s="182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1"/>
      <c r="AI151" s="171"/>
      <c r="AJ151" s="171"/>
      <c r="AK151" s="171"/>
      <c r="AL151" s="171"/>
      <c r="AM151" s="171"/>
      <c r="AN151" s="171"/>
      <c r="AO151" s="171"/>
      <c r="AP151" s="171"/>
      <c r="AQ151" s="171"/>
      <c r="AR151" s="171"/>
      <c r="AS151" s="171"/>
      <c r="AT151" s="171"/>
      <c r="AU151" s="171"/>
      <c r="AV151" s="171"/>
      <c r="AW151" s="171"/>
      <c r="AX151" s="171"/>
      <c r="AY151" s="171"/>
      <c r="AZ151" s="171"/>
      <c r="BA151" s="171"/>
      <c r="BB151" s="171"/>
      <c r="BC151" s="171"/>
      <c r="BD151" s="171"/>
    </row>
    <row r="152" spans="8:56" x14ac:dyDescent="0.2">
      <c r="H152" s="182"/>
      <c r="I152" s="182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  <c r="AK152" s="171"/>
      <c r="AL152" s="171"/>
      <c r="AM152" s="171"/>
      <c r="AN152" s="171"/>
      <c r="AO152" s="171"/>
      <c r="AP152" s="171"/>
      <c r="AQ152" s="171"/>
      <c r="AR152" s="171"/>
      <c r="AS152" s="171"/>
      <c r="AT152" s="171"/>
      <c r="AU152" s="171"/>
      <c r="AV152" s="171"/>
      <c r="AW152" s="171"/>
      <c r="AX152" s="171"/>
      <c r="AY152" s="171"/>
      <c r="AZ152" s="171"/>
      <c r="BA152" s="171"/>
      <c r="BB152" s="171"/>
      <c r="BC152" s="171"/>
      <c r="BD152" s="171"/>
    </row>
    <row r="153" spans="8:56" x14ac:dyDescent="0.2">
      <c r="H153" s="182"/>
      <c r="I153" s="182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  <c r="AK153" s="171"/>
      <c r="AL153" s="171"/>
      <c r="AM153" s="171"/>
      <c r="AN153" s="171"/>
      <c r="AO153" s="171"/>
      <c r="AP153" s="171"/>
      <c r="AQ153" s="171"/>
      <c r="AR153" s="171"/>
      <c r="AS153" s="171"/>
      <c r="AT153" s="171"/>
      <c r="AU153" s="171"/>
      <c r="AV153" s="171"/>
      <c r="AW153" s="171"/>
      <c r="AX153" s="171"/>
      <c r="AY153" s="171"/>
      <c r="AZ153" s="171"/>
      <c r="BA153" s="171"/>
      <c r="BB153" s="171"/>
      <c r="BC153" s="171"/>
      <c r="BD153" s="171"/>
    </row>
    <row r="154" spans="8:56" x14ac:dyDescent="0.2">
      <c r="H154" s="182"/>
      <c r="I154" s="182"/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  <c r="AK154" s="171"/>
      <c r="AL154" s="171"/>
      <c r="AM154" s="171"/>
      <c r="AN154" s="171"/>
      <c r="AO154" s="171"/>
      <c r="AP154" s="171"/>
      <c r="AQ154" s="171"/>
      <c r="AR154" s="171"/>
      <c r="AS154" s="171"/>
      <c r="AT154" s="171"/>
      <c r="AU154" s="171"/>
      <c r="AV154" s="171"/>
      <c r="AW154" s="171"/>
      <c r="AX154" s="171"/>
      <c r="AY154" s="171"/>
      <c r="AZ154" s="171"/>
      <c r="BA154" s="171"/>
      <c r="BB154" s="171"/>
      <c r="BC154" s="171"/>
      <c r="BD154" s="171"/>
    </row>
    <row r="155" spans="8:56" x14ac:dyDescent="0.2">
      <c r="H155" s="182"/>
      <c r="I155" s="182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71"/>
      <c r="AJ155" s="171"/>
      <c r="AK155" s="171"/>
      <c r="AL155" s="171"/>
      <c r="AM155" s="171"/>
      <c r="AN155" s="171"/>
      <c r="AO155" s="171"/>
      <c r="AP155" s="171"/>
      <c r="AQ155" s="171"/>
      <c r="AR155" s="171"/>
      <c r="AS155" s="171"/>
      <c r="AT155" s="171"/>
      <c r="AU155" s="171"/>
      <c r="AV155" s="171"/>
      <c r="AW155" s="171"/>
      <c r="AX155" s="171"/>
      <c r="AY155" s="171"/>
      <c r="AZ155" s="171"/>
      <c r="BA155" s="171"/>
      <c r="BB155" s="171"/>
      <c r="BC155" s="171"/>
      <c r="BD155" s="171"/>
    </row>
    <row r="156" spans="8:56" x14ac:dyDescent="0.2">
      <c r="H156" s="182"/>
      <c r="I156" s="182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  <c r="AK156" s="171"/>
      <c r="AL156" s="171"/>
      <c r="AM156" s="171"/>
      <c r="AN156" s="171"/>
      <c r="AO156" s="171"/>
      <c r="AP156" s="171"/>
      <c r="AQ156" s="171"/>
      <c r="AR156" s="171"/>
      <c r="AS156" s="171"/>
      <c r="AT156" s="171"/>
      <c r="AU156" s="171"/>
      <c r="AV156" s="171"/>
      <c r="AW156" s="171"/>
      <c r="AX156" s="171"/>
      <c r="AY156" s="171"/>
      <c r="AZ156" s="171"/>
      <c r="BA156" s="171"/>
      <c r="BB156" s="171"/>
      <c r="BC156" s="171"/>
      <c r="BD156" s="171"/>
    </row>
    <row r="157" spans="8:56" x14ac:dyDescent="0.2">
      <c r="H157" s="182"/>
      <c r="I157" s="182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  <c r="BB157" s="171"/>
      <c r="BC157" s="171"/>
      <c r="BD157" s="171"/>
    </row>
    <row r="158" spans="8:56" x14ac:dyDescent="0.2">
      <c r="H158" s="182"/>
      <c r="I158" s="182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1"/>
      <c r="AM158" s="171"/>
      <c r="AN158" s="171"/>
      <c r="AO158" s="171"/>
      <c r="AP158" s="171"/>
      <c r="AQ158" s="171"/>
      <c r="AR158" s="171"/>
      <c r="AS158" s="171"/>
      <c r="AT158" s="171"/>
      <c r="AU158" s="171"/>
      <c r="AV158" s="171"/>
      <c r="AW158" s="171"/>
      <c r="AX158" s="171"/>
      <c r="AY158" s="171"/>
      <c r="AZ158" s="171"/>
      <c r="BA158" s="171"/>
      <c r="BB158" s="171"/>
      <c r="BC158" s="171"/>
      <c r="BD158" s="171"/>
    </row>
    <row r="159" spans="8:56" x14ac:dyDescent="0.2">
      <c r="H159" s="182"/>
      <c r="I159" s="182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  <c r="AK159" s="171"/>
      <c r="AL159" s="171"/>
      <c r="AM159" s="171"/>
      <c r="AN159" s="171"/>
      <c r="AO159" s="171"/>
      <c r="AP159" s="171"/>
      <c r="AQ159" s="171"/>
      <c r="AR159" s="171"/>
      <c r="AS159" s="171"/>
      <c r="AT159" s="171"/>
      <c r="AU159" s="171"/>
      <c r="AV159" s="171"/>
      <c r="AW159" s="171"/>
      <c r="AX159" s="171"/>
      <c r="AY159" s="171"/>
      <c r="AZ159" s="171"/>
      <c r="BA159" s="171"/>
      <c r="BB159" s="171"/>
      <c r="BC159" s="171"/>
      <c r="BD159" s="171"/>
    </row>
    <row r="160" spans="8:56" x14ac:dyDescent="0.2">
      <c r="H160" s="182"/>
      <c r="I160" s="182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  <c r="AK160" s="171"/>
      <c r="AL160" s="171"/>
      <c r="AM160" s="171"/>
      <c r="AN160" s="171"/>
      <c r="AO160" s="171"/>
      <c r="AP160" s="171"/>
      <c r="AQ160" s="171"/>
      <c r="AR160" s="171"/>
      <c r="AS160" s="171"/>
      <c r="AT160" s="171"/>
      <c r="AU160" s="171"/>
      <c r="AV160" s="171"/>
      <c r="AW160" s="171"/>
      <c r="AX160" s="171"/>
      <c r="AY160" s="171"/>
      <c r="AZ160" s="171"/>
      <c r="BA160" s="171"/>
      <c r="BB160" s="171"/>
      <c r="BC160" s="171"/>
      <c r="BD160" s="171"/>
    </row>
    <row r="161" spans="8:56" x14ac:dyDescent="0.2">
      <c r="H161" s="182"/>
      <c r="I161" s="182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  <c r="AK161" s="171"/>
      <c r="AL161" s="171"/>
      <c r="AM161" s="171"/>
      <c r="AN161" s="171"/>
      <c r="AO161" s="171"/>
      <c r="AP161" s="171"/>
      <c r="AQ161" s="171"/>
      <c r="AR161" s="171"/>
      <c r="AS161" s="171"/>
      <c r="AT161" s="171"/>
      <c r="AU161" s="171"/>
      <c r="AV161" s="171"/>
      <c r="AW161" s="171"/>
      <c r="AX161" s="171"/>
      <c r="AY161" s="171"/>
      <c r="AZ161" s="171"/>
      <c r="BA161" s="171"/>
      <c r="BB161" s="171"/>
      <c r="BC161" s="171"/>
      <c r="BD161" s="171"/>
    </row>
    <row r="162" spans="8:56" x14ac:dyDescent="0.2">
      <c r="H162" s="182"/>
      <c r="I162" s="182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  <c r="AK162" s="171"/>
      <c r="AL162" s="171"/>
      <c r="AM162" s="171"/>
      <c r="AN162" s="171"/>
      <c r="AO162" s="171"/>
      <c r="AP162" s="171"/>
      <c r="AQ162" s="171"/>
      <c r="AR162" s="171"/>
      <c r="AS162" s="171"/>
      <c r="AT162" s="171"/>
      <c r="AU162" s="171"/>
      <c r="AV162" s="171"/>
      <c r="AW162" s="171"/>
      <c r="AX162" s="171"/>
      <c r="AY162" s="171"/>
      <c r="AZ162" s="171"/>
      <c r="BA162" s="171"/>
      <c r="BB162" s="171"/>
      <c r="BC162" s="171"/>
      <c r="BD162" s="171"/>
    </row>
    <row r="163" spans="8:56" x14ac:dyDescent="0.2">
      <c r="H163" s="182"/>
      <c r="I163" s="182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  <c r="AK163" s="171"/>
      <c r="AL163" s="171"/>
      <c r="AM163" s="171"/>
      <c r="AN163" s="171"/>
      <c r="AO163" s="171"/>
      <c r="AP163" s="171"/>
      <c r="AQ163" s="171"/>
      <c r="AR163" s="171"/>
      <c r="AS163" s="171"/>
      <c r="AT163" s="171"/>
      <c r="AU163" s="171"/>
      <c r="AV163" s="171"/>
      <c r="AW163" s="171"/>
      <c r="AX163" s="171"/>
      <c r="AY163" s="171"/>
      <c r="AZ163" s="171"/>
      <c r="BA163" s="171"/>
      <c r="BB163" s="171"/>
      <c r="BC163" s="171"/>
      <c r="BD163" s="171"/>
    </row>
    <row r="164" spans="8:56" x14ac:dyDescent="0.2">
      <c r="H164" s="182"/>
      <c r="I164" s="182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  <c r="AK164" s="171"/>
      <c r="AL164" s="171"/>
      <c r="AM164" s="171"/>
      <c r="AN164" s="171"/>
      <c r="AO164" s="171"/>
      <c r="AP164" s="171"/>
      <c r="AQ164" s="171"/>
      <c r="AR164" s="171"/>
      <c r="AS164" s="171"/>
      <c r="AT164" s="171"/>
      <c r="AU164" s="171"/>
      <c r="AV164" s="171"/>
      <c r="AW164" s="171"/>
      <c r="AX164" s="171"/>
      <c r="AY164" s="171"/>
      <c r="AZ164" s="171"/>
      <c r="BA164" s="171"/>
      <c r="BB164" s="171"/>
      <c r="BC164" s="171"/>
      <c r="BD164" s="171"/>
    </row>
    <row r="165" spans="8:56" x14ac:dyDescent="0.2">
      <c r="H165" s="182"/>
      <c r="I165" s="182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171"/>
      <c r="AG165" s="171"/>
      <c r="AH165" s="171"/>
      <c r="AI165" s="171"/>
      <c r="AJ165" s="171"/>
      <c r="AK165" s="171"/>
      <c r="AL165" s="171"/>
      <c r="AM165" s="171"/>
      <c r="AN165" s="171"/>
      <c r="AO165" s="171"/>
      <c r="AP165" s="171"/>
      <c r="AQ165" s="171"/>
      <c r="AR165" s="171"/>
      <c r="AS165" s="171"/>
      <c r="AT165" s="171"/>
      <c r="AU165" s="171"/>
      <c r="AV165" s="171"/>
      <c r="AW165" s="171"/>
      <c r="AX165" s="171"/>
      <c r="AY165" s="171"/>
      <c r="AZ165" s="171"/>
      <c r="BA165" s="171"/>
      <c r="BB165" s="171"/>
      <c r="BC165" s="171"/>
      <c r="BD165" s="171"/>
    </row>
    <row r="166" spans="8:56" x14ac:dyDescent="0.2">
      <c r="H166" s="182"/>
      <c r="I166" s="182"/>
      <c r="P166" s="171"/>
      <c r="Q166" s="171"/>
      <c r="R166" s="171"/>
      <c r="S166" s="171"/>
      <c r="T166" s="171"/>
      <c r="U166" s="171"/>
      <c r="V166" s="171"/>
      <c r="W166" s="171"/>
      <c r="X166" s="171"/>
      <c r="Y166" s="171"/>
      <c r="Z166" s="171"/>
      <c r="AA166" s="171"/>
      <c r="AB166" s="171"/>
      <c r="AC166" s="171"/>
      <c r="AD166" s="171"/>
      <c r="AE166" s="171"/>
      <c r="AF166" s="171"/>
      <c r="AG166" s="171"/>
      <c r="AH166" s="171"/>
      <c r="AI166" s="171"/>
      <c r="AJ166" s="171"/>
      <c r="AK166" s="171"/>
      <c r="AL166" s="171"/>
      <c r="AM166" s="171"/>
      <c r="AN166" s="171"/>
      <c r="AO166" s="171"/>
      <c r="AP166" s="171"/>
      <c r="AQ166" s="171"/>
      <c r="AR166" s="171"/>
      <c r="AS166" s="171"/>
      <c r="AT166" s="171"/>
      <c r="AU166" s="171"/>
      <c r="AV166" s="171"/>
      <c r="AW166" s="171"/>
      <c r="AX166" s="171"/>
      <c r="AY166" s="171"/>
      <c r="AZ166" s="171"/>
      <c r="BA166" s="171"/>
      <c r="BB166" s="171"/>
      <c r="BC166" s="171"/>
      <c r="BD166" s="171"/>
    </row>
    <row r="167" spans="8:56" x14ac:dyDescent="0.2">
      <c r="H167" s="182"/>
      <c r="I167" s="182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  <c r="AK167" s="171"/>
      <c r="AL167" s="171"/>
      <c r="AM167" s="171"/>
      <c r="AN167" s="171"/>
      <c r="AO167" s="171"/>
      <c r="AP167" s="171"/>
      <c r="AQ167" s="171"/>
      <c r="AR167" s="171"/>
      <c r="AS167" s="171"/>
      <c r="AT167" s="171"/>
      <c r="AU167" s="171"/>
      <c r="AV167" s="171"/>
      <c r="AW167" s="171"/>
      <c r="AX167" s="171"/>
      <c r="AY167" s="171"/>
      <c r="AZ167" s="171"/>
      <c r="BA167" s="171"/>
      <c r="BB167" s="171"/>
      <c r="BC167" s="171"/>
      <c r="BD167" s="171"/>
    </row>
    <row r="168" spans="8:56" x14ac:dyDescent="0.2">
      <c r="H168" s="182"/>
      <c r="I168" s="182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171"/>
      <c r="AH168" s="171"/>
      <c r="AI168" s="171"/>
      <c r="AJ168" s="171"/>
      <c r="AK168" s="171"/>
      <c r="AL168" s="171"/>
      <c r="AM168" s="171"/>
      <c r="AN168" s="171"/>
      <c r="AO168" s="171"/>
      <c r="AP168" s="171"/>
      <c r="AQ168" s="171"/>
      <c r="AR168" s="171"/>
      <c r="AS168" s="171"/>
      <c r="AT168" s="171"/>
      <c r="AU168" s="171"/>
      <c r="AV168" s="171"/>
      <c r="AW168" s="171"/>
      <c r="AX168" s="171"/>
      <c r="AY168" s="171"/>
      <c r="AZ168" s="171"/>
      <c r="BA168" s="171"/>
      <c r="BB168" s="171"/>
      <c r="BC168" s="171"/>
      <c r="BD168" s="171"/>
    </row>
    <row r="169" spans="8:56" x14ac:dyDescent="0.2">
      <c r="H169" s="182"/>
      <c r="I169" s="182"/>
      <c r="P169" s="171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71"/>
      <c r="AK169" s="171"/>
      <c r="AL169" s="171"/>
      <c r="AM169" s="171"/>
      <c r="AN169" s="171"/>
      <c r="AO169" s="171"/>
      <c r="AP169" s="171"/>
      <c r="AQ169" s="171"/>
      <c r="AR169" s="171"/>
      <c r="AS169" s="171"/>
      <c r="AT169" s="171"/>
      <c r="AU169" s="171"/>
      <c r="AV169" s="171"/>
      <c r="AW169" s="171"/>
      <c r="AX169" s="171"/>
      <c r="AY169" s="171"/>
      <c r="AZ169" s="171"/>
      <c r="BA169" s="171"/>
      <c r="BB169" s="171"/>
      <c r="BC169" s="171"/>
      <c r="BD169" s="171"/>
    </row>
    <row r="170" spans="8:56" x14ac:dyDescent="0.2">
      <c r="H170" s="182"/>
      <c r="I170" s="182"/>
      <c r="P170" s="171"/>
      <c r="Q170" s="171"/>
      <c r="R170" s="171"/>
      <c r="S170" s="171"/>
      <c r="T170" s="171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171"/>
      <c r="AH170" s="171"/>
      <c r="AI170" s="171"/>
      <c r="AJ170" s="171"/>
      <c r="AK170" s="171"/>
      <c r="AL170" s="171"/>
      <c r="AM170" s="171"/>
      <c r="AN170" s="171"/>
      <c r="AO170" s="171"/>
      <c r="AP170" s="171"/>
      <c r="AQ170" s="171"/>
      <c r="AR170" s="171"/>
      <c r="AS170" s="171"/>
      <c r="AT170" s="171"/>
      <c r="AU170" s="171"/>
      <c r="AV170" s="171"/>
      <c r="AW170" s="171"/>
      <c r="AX170" s="171"/>
      <c r="AY170" s="171"/>
      <c r="AZ170" s="171"/>
      <c r="BA170" s="171"/>
      <c r="BB170" s="171"/>
      <c r="BC170" s="171"/>
      <c r="BD170" s="171"/>
    </row>
    <row r="171" spans="8:56" x14ac:dyDescent="0.2">
      <c r="H171" s="182"/>
      <c r="I171" s="182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171"/>
      <c r="AH171" s="171"/>
      <c r="AI171" s="171"/>
      <c r="AJ171" s="171"/>
      <c r="AK171" s="171"/>
      <c r="AL171" s="171"/>
      <c r="AM171" s="171"/>
      <c r="AN171" s="171"/>
      <c r="AO171" s="171"/>
      <c r="AP171" s="171"/>
      <c r="AQ171" s="171"/>
      <c r="AR171" s="171"/>
      <c r="AS171" s="171"/>
      <c r="AT171" s="171"/>
      <c r="AU171" s="171"/>
      <c r="AV171" s="171"/>
      <c r="AW171" s="171"/>
      <c r="AX171" s="171"/>
      <c r="AY171" s="171"/>
      <c r="AZ171" s="171"/>
      <c r="BA171" s="171"/>
      <c r="BB171" s="171"/>
      <c r="BC171" s="171"/>
      <c r="BD171" s="171"/>
    </row>
    <row r="172" spans="8:56" x14ac:dyDescent="0.2">
      <c r="H172" s="182"/>
      <c r="I172" s="182"/>
      <c r="P172" s="171"/>
      <c r="Q172" s="171"/>
      <c r="R172" s="171"/>
      <c r="S172" s="171"/>
      <c r="T172" s="171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171"/>
      <c r="AH172" s="171"/>
      <c r="AI172" s="171"/>
      <c r="AJ172" s="171"/>
      <c r="AK172" s="171"/>
      <c r="AL172" s="171"/>
      <c r="AM172" s="171"/>
      <c r="AN172" s="171"/>
      <c r="AO172" s="171"/>
      <c r="AP172" s="171"/>
      <c r="AQ172" s="171"/>
      <c r="AR172" s="171"/>
      <c r="AS172" s="171"/>
      <c r="AT172" s="171"/>
      <c r="AU172" s="171"/>
      <c r="AV172" s="171"/>
      <c r="AW172" s="171"/>
      <c r="AX172" s="171"/>
      <c r="AY172" s="171"/>
      <c r="AZ172" s="171"/>
      <c r="BA172" s="171"/>
      <c r="BB172" s="171"/>
      <c r="BC172" s="171"/>
      <c r="BD172" s="171"/>
    </row>
    <row r="173" spans="8:56" x14ac:dyDescent="0.2">
      <c r="H173" s="182"/>
      <c r="I173" s="182"/>
      <c r="P173" s="171"/>
      <c r="Q173" s="171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  <c r="AK173" s="171"/>
      <c r="AL173" s="171"/>
      <c r="AM173" s="171"/>
      <c r="AN173" s="171"/>
      <c r="AO173" s="171"/>
      <c r="AP173" s="171"/>
      <c r="AQ173" s="171"/>
      <c r="AR173" s="171"/>
      <c r="AS173" s="171"/>
      <c r="AT173" s="171"/>
      <c r="AU173" s="171"/>
      <c r="AV173" s="171"/>
      <c r="AW173" s="171"/>
      <c r="AX173" s="171"/>
      <c r="AY173" s="171"/>
      <c r="AZ173" s="171"/>
      <c r="BA173" s="171"/>
      <c r="BB173" s="171"/>
      <c r="BC173" s="171"/>
      <c r="BD173" s="171"/>
    </row>
    <row r="174" spans="8:56" x14ac:dyDescent="0.2">
      <c r="H174" s="182"/>
      <c r="I174" s="182"/>
      <c r="P174" s="171"/>
      <c r="Q174" s="171"/>
      <c r="R174" s="171"/>
      <c r="S174" s="171"/>
      <c r="T174" s="171"/>
      <c r="U174" s="171"/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  <c r="AK174" s="171"/>
      <c r="AL174" s="171"/>
      <c r="AM174" s="171"/>
      <c r="AN174" s="171"/>
      <c r="AO174" s="171"/>
      <c r="AP174" s="171"/>
      <c r="AQ174" s="171"/>
      <c r="AR174" s="171"/>
      <c r="AS174" s="171"/>
      <c r="AT174" s="171"/>
      <c r="AU174" s="171"/>
      <c r="AV174" s="171"/>
      <c r="AW174" s="171"/>
      <c r="AX174" s="171"/>
      <c r="AY174" s="171"/>
      <c r="AZ174" s="171"/>
      <c r="BA174" s="171"/>
      <c r="BB174" s="171"/>
      <c r="BC174" s="171"/>
      <c r="BD174" s="171"/>
    </row>
    <row r="175" spans="8:56" x14ac:dyDescent="0.2">
      <c r="H175" s="182"/>
      <c r="I175" s="182"/>
      <c r="P175" s="171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1"/>
      <c r="AG175" s="171"/>
      <c r="AH175" s="171"/>
      <c r="AI175" s="171"/>
      <c r="AJ175" s="171"/>
      <c r="AK175" s="171"/>
      <c r="AL175" s="171"/>
      <c r="AM175" s="171"/>
      <c r="AN175" s="171"/>
      <c r="AO175" s="171"/>
      <c r="AP175" s="171"/>
      <c r="AQ175" s="171"/>
      <c r="AR175" s="171"/>
      <c r="AS175" s="171"/>
      <c r="AT175" s="171"/>
      <c r="AU175" s="171"/>
      <c r="AV175" s="171"/>
      <c r="AW175" s="171"/>
      <c r="AX175" s="171"/>
      <c r="AY175" s="171"/>
      <c r="AZ175" s="171"/>
      <c r="BA175" s="171"/>
      <c r="BB175" s="171"/>
      <c r="BC175" s="171"/>
      <c r="BD175" s="171"/>
    </row>
    <row r="176" spans="8:56" x14ac:dyDescent="0.2">
      <c r="H176" s="182"/>
      <c r="I176" s="182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  <c r="AK176" s="171"/>
      <c r="AL176" s="171"/>
      <c r="AM176" s="171"/>
      <c r="AN176" s="171"/>
      <c r="AO176" s="171"/>
      <c r="AP176" s="171"/>
      <c r="AQ176" s="171"/>
      <c r="AR176" s="171"/>
      <c r="AS176" s="171"/>
      <c r="AT176" s="171"/>
      <c r="AU176" s="171"/>
      <c r="AV176" s="171"/>
      <c r="AW176" s="171"/>
      <c r="AX176" s="171"/>
      <c r="AY176" s="171"/>
      <c r="AZ176" s="171"/>
      <c r="BA176" s="171"/>
      <c r="BB176" s="171"/>
      <c r="BC176" s="171"/>
      <c r="BD176" s="171"/>
    </row>
    <row r="177" spans="8:56" x14ac:dyDescent="0.2">
      <c r="H177" s="182"/>
      <c r="I177" s="182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  <c r="AK177" s="171"/>
      <c r="AL177" s="171"/>
      <c r="AM177" s="171"/>
      <c r="AN177" s="171"/>
      <c r="AO177" s="171"/>
      <c r="AP177" s="171"/>
      <c r="AQ177" s="171"/>
      <c r="AR177" s="171"/>
      <c r="AS177" s="171"/>
      <c r="AT177" s="171"/>
      <c r="AU177" s="171"/>
      <c r="AV177" s="171"/>
      <c r="AW177" s="171"/>
      <c r="AX177" s="171"/>
      <c r="AY177" s="171"/>
      <c r="AZ177" s="171"/>
      <c r="BA177" s="171"/>
      <c r="BB177" s="171"/>
      <c r="BC177" s="171"/>
      <c r="BD177" s="171"/>
    </row>
    <row r="178" spans="8:56" x14ac:dyDescent="0.2">
      <c r="H178" s="182"/>
      <c r="I178" s="182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171"/>
      <c r="AM178" s="171"/>
      <c r="AN178" s="171"/>
      <c r="AO178" s="171"/>
      <c r="AP178" s="171"/>
      <c r="AQ178" s="171"/>
      <c r="AR178" s="171"/>
      <c r="AS178" s="171"/>
      <c r="AT178" s="171"/>
      <c r="AU178" s="171"/>
      <c r="AV178" s="171"/>
      <c r="AW178" s="171"/>
      <c r="AX178" s="171"/>
      <c r="AY178" s="171"/>
      <c r="AZ178" s="171"/>
      <c r="BA178" s="171"/>
      <c r="BB178" s="171"/>
      <c r="BC178" s="171"/>
      <c r="BD178" s="171"/>
    </row>
    <row r="179" spans="8:56" x14ac:dyDescent="0.2">
      <c r="H179" s="182"/>
      <c r="I179" s="182"/>
      <c r="P179" s="171"/>
      <c r="Q179" s="171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  <c r="AI179" s="171"/>
      <c r="AJ179" s="171"/>
      <c r="AK179" s="171"/>
      <c r="AL179" s="171"/>
      <c r="AM179" s="171"/>
      <c r="AN179" s="171"/>
      <c r="AO179" s="171"/>
      <c r="AP179" s="171"/>
      <c r="AQ179" s="171"/>
      <c r="AR179" s="171"/>
      <c r="AS179" s="171"/>
      <c r="AT179" s="171"/>
      <c r="AU179" s="171"/>
      <c r="AV179" s="171"/>
      <c r="AW179" s="171"/>
      <c r="AX179" s="171"/>
      <c r="AY179" s="171"/>
      <c r="AZ179" s="171"/>
      <c r="BA179" s="171"/>
      <c r="BB179" s="171"/>
      <c r="BC179" s="171"/>
      <c r="BD179" s="171"/>
    </row>
    <row r="180" spans="8:56" x14ac:dyDescent="0.2">
      <c r="H180" s="182"/>
      <c r="I180" s="182"/>
      <c r="P180" s="171"/>
      <c r="Q180" s="171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  <c r="AH180" s="171"/>
      <c r="AI180" s="171"/>
      <c r="AJ180" s="171"/>
      <c r="AK180" s="171"/>
      <c r="AL180" s="171"/>
      <c r="AM180" s="171"/>
      <c r="AN180" s="171"/>
      <c r="AO180" s="171"/>
      <c r="AP180" s="171"/>
      <c r="AQ180" s="171"/>
      <c r="AR180" s="171"/>
      <c r="AS180" s="171"/>
      <c r="AT180" s="171"/>
      <c r="AU180" s="171"/>
      <c r="AV180" s="171"/>
      <c r="AW180" s="171"/>
      <c r="AX180" s="171"/>
      <c r="AY180" s="171"/>
      <c r="AZ180" s="171"/>
      <c r="BA180" s="171"/>
      <c r="BB180" s="171"/>
      <c r="BC180" s="171"/>
      <c r="BD180" s="171"/>
    </row>
    <row r="181" spans="8:56" x14ac:dyDescent="0.2">
      <c r="H181" s="182"/>
      <c r="I181" s="182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  <c r="AK181" s="171"/>
      <c r="AL181" s="171"/>
      <c r="AM181" s="171"/>
      <c r="AN181" s="171"/>
      <c r="AO181" s="171"/>
      <c r="AP181" s="171"/>
      <c r="AQ181" s="171"/>
      <c r="AR181" s="171"/>
      <c r="AS181" s="171"/>
      <c r="AT181" s="171"/>
      <c r="AU181" s="171"/>
      <c r="AV181" s="171"/>
      <c r="AW181" s="171"/>
      <c r="AX181" s="171"/>
      <c r="AY181" s="171"/>
      <c r="AZ181" s="171"/>
      <c r="BA181" s="171"/>
      <c r="BB181" s="171"/>
      <c r="BC181" s="171"/>
      <c r="BD181" s="171"/>
    </row>
    <row r="182" spans="8:56" x14ac:dyDescent="0.2">
      <c r="H182" s="182"/>
      <c r="I182" s="182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  <c r="AH182" s="171"/>
      <c r="AI182" s="171"/>
      <c r="AJ182" s="171"/>
      <c r="AK182" s="171"/>
      <c r="AL182" s="171"/>
      <c r="AM182" s="171"/>
      <c r="AN182" s="171"/>
      <c r="AO182" s="171"/>
      <c r="AP182" s="171"/>
      <c r="AQ182" s="171"/>
      <c r="AR182" s="171"/>
      <c r="AS182" s="171"/>
      <c r="AT182" s="171"/>
      <c r="AU182" s="171"/>
      <c r="AV182" s="171"/>
      <c r="AW182" s="171"/>
      <c r="AX182" s="171"/>
      <c r="AY182" s="171"/>
      <c r="AZ182" s="171"/>
      <c r="BA182" s="171"/>
      <c r="BB182" s="171"/>
      <c r="BC182" s="171"/>
      <c r="BD182" s="171"/>
    </row>
    <row r="183" spans="8:56" x14ac:dyDescent="0.2">
      <c r="H183" s="182"/>
      <c r="I183" s="182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  <c r="AK183" s="171"/>
      <c r="AL183" s="171"/>
      <c r="AM183" s="171"/>
      <c r="AN183" s="171"/>
      <c r="AO183" s="171"/>
      <c r="AP183" s="171"/>
      <c r="AQ183" s="171"/>
      <c r="AR183" s="171"/>
      <c r="AS183" s="171"/>
      <c r="AT183" s="171"/>
      <c r="AU183" s="171"/>
      <c r="AV183" s="171"/>
      <c r="AW183" s="171"/>
      <c r="AX183" s="171"/>
      <c r="AY183" s="171"/>
      <c r="AZ183" s="171"/>
      <c r="BA183" s="171"/>
      <c r="BB183" s="171"/>
      <c r="BC183" s="171"/>
      <c r="BD183" s="171"/>
    </row>
    <row r="184" spans="8:56" x14ac:dyDescent="0.2">
      <c r="H184" s="182"/>
      <c r="I184" s="182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  <c r="AK184" s="171"/>
      <c r="AL184" s="171"/>
      <c r="AM184" s="171"/>
      <c r="AN184" s="171"/>
      <c r="AO184" s="171"/>
      <c r="AP184" s="171"/>
      <c r="AQ184" s="171"/>
      <c r="AR184" s="171"/>
      <c r="AS184" s="171"/>
      <c r="AT184" s="171"/>
      <c r="AU184" s="171"/>
      <c r="AV184" s="171"/>
      <c r="AW184" s="171"/>
      <c r="AX184" s="171"/>
      <c r="AY184" s="171"/>
      <c r="AZ184" s="171"/>
      <c r="BA184" s="171"/>
      <c r="BB184" s="171"/>
      <c r="BC184" s="171"/>
      <c r="BD184" s="171"/>
    </row>
    <row r="185" spans="8:56" x14ac:dyDescent="0.2">
      <c r="H185" s="182"/>
      <c r="I185" s="182"/>
      <c r="P185" s="171"/>
      <c r="Q185" s="171"/>
      <c r="R185" s="171"/>
      <c r="S185" s="171"/>
      <c r="T185" s="171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  <c r="AH185" s="171"/>
      <c r="AI185" s="171"/>
      <c r="AJ185" s="171"/>
      <c r="AK185" s="171"/>
      <c r="AL185" s="171"/>
      <c r="AM185" s="171"/>
      <c r="AN185" s="171"/>
      <c r="AO185" s="171"/>
      <c r="AP185" s="171"/>
      <c r="AQ185" s="171"/>
      <c r="AR185" s="171"/>
      <c r="AS185" s="171"/>
      <c r="AT185" s="171"/>
      <c r="AU185" s="171"/>
      <c r="AV185" s="171"/>
      <c r="AW185" s="171"/>
      <c r="AX185" s="171"/>
      <c r="AY185" s="171"/>
      <c r="AZ185" s="171"/>
      <c r="BA185" s="171"/>
      <c r="BB185" s="171"/>
      <c r="BC185" s="171"/>
      <c r="BD185" s="171"/>
    </row>
    <row r="186" spans="8:56" x14ac:dyDescent="0.2">
      <c r="H186" s="182"/>
      <c r="I186" s="182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  <c r="AA186" s="171"/>
      <c r="AB186" s="171"/>
      <c r="AC186" s="171"/>
      <c r="AD186" s="171"/>
      <c r="AE186" s="171"/>
      <c r="AF186" s="171"/>
      <c r="AG186" s="171"/>
      <c r="AH186" s="171"/>
      <c r="AI186" s="171"/>
      <c r="AJ186" s="171"/>
      <c r="AK186" s="171"/>
      <c r="AL186" s="171"/>
      <c r="AM186" s="171"/>
      <c r="AN186" s="171"/>
      <c r="AO186" s="171"/>
      <c r="AP186" s="171"/>
      <c r="AQ186" s="171"/>
      <c r="AR186" s="171"/>
      <c r="AS186" s="171"/>
      <c r="AT186" s="171"/>
      <c r="AU186" s="171"/>
      <c r="AV186" s="171"/>
      <c r="AW186" s="171"/>
      <c r="AX186" s="171"/>
      <c r="AY186" s="171"/>
      <c r="AZ186" s="171"/>
      <c r="BA186" s="171"/>
      <c r="BB186" s="171"/>
      <c r="BC186" s="171"/>
      <c r="BD186" s="171"/>
    </row>
    <row r="187" spans="8:56" x14ac:dyDescent="0.2">
      <c r="H187" s="182"/>
      <c r="I187" s="182"/>
      <c r="P187" s="171"/>
      <c r="Q187" s="171"/>
      <c r="R187" s="171"/>
      <c r="S187" s="171"/>
      <c r="T187" s="171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1"/>
      <c r="AE187" s="171"/>
      <c r="AF187" s="171"/>
      <c r="AG187" s="171"/>
      <c r="AH187" s="171"/>
      <c r="AI187" s="171"/>
      <c r="AJ187" s="171"/>
      <c r="AK187" s="171"/>
      <c r="AL187" s="171"/>
      <c r="AM187" s="171"/>
      <c r="AN187" s="171"/>
      <c r="AO187" s="171"/>
      <c r="AP187" s="171"/>
      <c r="AQ187" s="171"/>
      <c r="AR187" s="171"/>
      <c r="AS187" s="171"/>
      <c r="AT187" s="171"/>
      <c r="AU187" s="171"/>
      <c r="AV187" s="171"/>
      <c r="AW187" s="171"/>
      <c r="AX187" s="171"/>
      <c r="AY187" s="171"/>
      <c r="AZ187" s="171"/>
      <c r="BA187" s="171"/>
      <c r="BB187" s="171"/>
      <c r="BC187" s="171"/>
      <c r="BD187" s="171"/>
    </row>
    <row r="188" spans="8:56" x14ac:dyDescent="0.2">
      <c r="H188" s="182"/>
      <c r="I188" s="182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  <c r="AG188" s="171"/>
      <c r="AH188" s="171"/>
      <c r="AI188" s="171"/>
      <c r="AJ188" s="171"/>
      <c r="AK188" s="171"/>
      <c r="AL188" s="171"/>
      <c r="AM188" s="171"/>
      <c r="AN188" s="171"/>
      <c r="AO188" s="171"/>
      <c r="AP188" s="171"/>
      <c r="AQ188" s="171"/>
      <c r="AR188" s="171"/>
      <c r="AS188" s="171"/>
      <c r="AT188" s="171"/>
      <c r="AU188" s="171"/>
      <c r="AV188" s="171"/>
      <c r="AW188" s="171"/>
      <c r="AX188" s="171"/>
      <c r="AY188" s="171"/>
      <c r="AZ188" s="171"/>
      <c r="BA188" s="171"/>
      <c r="BB188" s="171"/>
      <c r="BC188" s="171"/>
      <c r="BD188" s="171"/>
    </row>
    <row r="189" spans="8:56" x14ac:dyDescent="0.2">
      <c r="H189" s="182"/>
      <c r="I189" s="182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171"/>
      <c r="AG189" s="171"/>
      <c r="AH189" s="171"/>
      <c r="AI189" s="171"/>
      <c r="AJ189" s="171"/>
      <c r="AK189" s="171"/>
      <c r="AL189" s="171"/>
      <c r="AM189" s="171"/>
      <c r="AN189" s="171"/>
      <c r="AO189" s="171"/>
      <c r="AP189" s="171"/>
      <c r="AQ189" s="171"/>
      <c r="AR189" s="171"/>
      <c r="AS189" s="171"/>
      <c r="AT189" s="171"/>
      <c r="AU189" s="171"/>
      <c r="AV189" s="171"/>
      <c r="AW189" s="171"/>
      <c r="AX189" s="171"/>
      <c r="AY189" s="171"/>
      <c r="AZ189" s="171"/>
      <c r="BA189" s="171"/>
      <c r="BB189" s="171"/>
      <c r="BC189" s="171"/>
      <c r="BD189" s="171"/>
    </row>
    <row r="190" spans="8:56" x14ac:dyDescent="0.2">
      <c r="H190" s="182"/>
      <c r="I190" s="182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  <c r="AA190" s="171"/>
      <c r="AB190" s="171"/>
      <c r="AC190" s="171"/>
      <c r="AD190" s="171"/>
      <c r="AE190" s="171"/>
      <c r="AF190" s="171"/>
      <c r="AG190" s="171"/>
      <c r="AH190" s="171"/>
      <c r="AI190" s="171"/>
      <c r="AJ190" s="171"/>
      <c r="AK190" s="171"/>
      <c r="AL190" s="171"/>
      <c r="AM190" s="171"/>
      <c r="AN190" s="171"/>
      <c r="AO190" s="171"/>
      <c r="AP190" s="171"/>
      <c r="AQ190" s="171"/>
      <c r="AR190" s="171"/>
      <c r="AS190" s="171"/>
      <c r="AT190" s="171"/>
      <c r="AU190" s="171"/>
      <c r="AV190" s="171"/>
      <c r="AW190" s="171"/>
      <c r="AX190" s="171"/>
      <c r="AY190" s="171"/>
      <c r="AZ190" s="171"/>
      <c r="BA190" s="171"/>
      <c r="BB190" s="171"/>
      <c r="BC190" s="171"/>
      <c r="BD190" s="171"/>
    </row>
    <row r="191" spans="8:56" x14ac:dyDescent="0.2">
      <c r="H191" s="182"/>
      <c r="I191" s="182"/>
      <c r="P191" s="171"/>
      <c r="Q191" s="171"/>
      <c r="R191" s="171"/>
      <c r="S191" s="171"/>
      <c r="T191" s="171"/>
      <c r="U191" s="171"/>
      <c r="V191" s="171"/>
      <c r="W191" s="171"/>
      <c r="X191" s="171"/>
      <c r="Y191" s="171"/>
      <c r="Z191" s="171"/>
      <c r="AA191" s="171"/>
      <c r="AB191" s="171"/>
      <c r="AC191" s="171"/>
      <c r="AD191" s="171"/>
      <c r="AE191" s="171"/>
      <c r="AF191" s="171"/>
      <c r="AG191" s="171"/>
      <c r="AH191" s="171"/>
      <c r="AI191" s="171"/>
      <c r="AJ191" s="171"/>
      <c r="AK191" s="171"/>
      <c r="AL191" s="171"/>
      <c r="AM191" s="171"/>
      <c r="AN191" s="171"/>
      <c r="AO191" s="171"/>
      <c r="AP191" s="171"/>
      <c r="AQ191" s="171"/>
      <c r="AR191" s="171"/>
      <c r="AS191" s="171"/>
      <c r="AT191" s="171"/>
      <c r="AU191" s="171"/>
      <c r="AV191" s="171"/>
      <c r="AW191" s="171"/>
      <c r="AX191" s="171"/>
      <c r="AY191" s="171"/>
      <c r="AZ191" s="171"/>
      <c r="BA191" s="171"/>
      <c r="BB191" s="171"/>
      <c r="BC191" s="171"/>
      <c r="BD191" s="171"/>
    </row>
    <row r="192" spans="8:56" x14ac:dyDescent="0.2">
      <c r="H192" s="182"/>
      <c r="I192" s="182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  <c r="AA192" s="171"/>
      <c r="AB192" s="171"/>
      <c r="AC192" s="171"/>
      <c r="AD192" s="171"/>
      <c r="AE192" s="171"/>
      <c r="AF192" s="171"/>
      <c r="AG192" s="171"/>
      <c r="AH192" s="171"/>
      <c r="AI192" s="171"/>
      <c r="AJ192" s="171"/>
      <c r="AK192" s="171"/>
      <c r="AL192" s="171"/>
      <c r="AM192" s="171"/>
      <c r="AN192" s="171"/>
      <c r="AO192" s="171"/>
      <c r="AP192" s="171"/>
      <c r="AQ192" s="171"/>
      <c r="AR192" s="171"/>
      <c r="AS192" s="171"/>
      <c r="AT192" s="171"/>
      <c r="AU192" s="171"/>
      <c r="AV192" s="171"/>
      <c r="AW192" s="171"/>
      <c r="AX192" s="171"/>
      <c r="AY192" s="171"/>
      <c r="AZ192" s="171"/>
      <c r="BA192" s="171"/>
      <c r="BB192" s="171"/>
      <c r="BC192" s="171"/>
      <c r="BD192" s="171"/>
    </row>
    <row r="193" spans="8:56" x14ac:dyDescent="0.2">
      <c r="H193" s="182"/>
      <c r="I193" s="182"/>
      <c r="P193" s="171"/>
      <c r="Q193" s="171"/>
      <c r="R193" s="171"/>
      <c r="S193" s="171"/>
      <c r="T193" s="171"/>
      <c r="U193" s="171"/>
      <c r="V193" s="171"/>
      <c r="W193" s="171"/>
      <c r="X193" s="171"/>
      <c r="Y193" s="171"/>
      <c r="Z193" s="171"/>
      <c r="AA193" s="171"/>
      <c r="AB193" s="171"/>
      <c r="AC193" s="171"/>
      <c r="AD193" s="171"/>
      <c r="AE193" s="171"/>
      <c r="AF193" s="171"/>
      <c r="AG193" s="171"/>
      <c r="AH193" s="171"/>
      <c r="AI193" s="171"/>
      <c r="AJ193" s="171"/>
      <c r="AK193" s="171"/>
      <c r="AL193" s="171"/>
      <c r="AM193" s="171"/>
      <c r="AN193" s="171"/>
      <c r="AO193" s="171"/>
      <c r="AP193" s="171"/>
      <c r="AQ193" s="171"/>
      <c r="AR193" s="171"/>
      <c r="AS193" s="171"/>
      <c r="AT193" s="171"/>
      <c r="AU193" s="171"/>
      <c r="AV193" s="171"/>
      <c r="AW193" s="171"/>
      <c r="AX193" s="171"/>
      <c r="AY193" s="171"/>
      <c r="AZ193" s="171"/>
      <c r="BA193" s="171"/>
      <c r="BB193" s="171"/>
      <c r="BC193" s="171"/>
      <c r="BD193" s="171"/>
    </row>
    <row r="194" spans="8:56" x14ac:dyDescent="0.2">
      <c r="H194" s="182"/>
      <c r="I194" s="182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E194" s="171"/>
      <c r="AF194" s="171"/>
      <c r="AG194" s="171"/>
      <c r="AH194" s="171"/>
      <c r="AI194" s="171"/>
      <c r="AJ194" s="171"/>
      <c r="AK194" s="171"/>
      <c r="AL194" s="171"/>
      <c r="AM194" s="171"/>
      <c r="AN194" s="171"/>
      <c r="AO194" s="171"/>
      <c r="AP194" s="171"/>
      <c r="AQ194" s="171"/>
      <c r="AR194" s="171"/>
      <c r="AS194" s="171"/>
      <c r="AT194" s="171"/>
      <c r="AU194" s="171"/>
      <c r="AV194" s="171"/>
      <c r="AW194" s="171"/>
      <c r="AX194" s="171"/>
      <c r="AY194" s="171"/>
      <c r="AZ194" s="171"/>
      <c r="BA194" s="171"/>
      <c r="BB194" s="171"/>
      <c r="BC194" s="171"/>
      <c r="BD194" s="171"/>
    </row>
    <row r="195" spans="8:56" x14ac:dyDescent="0.2">
      <c r="H195" s="182"/>
      <c r="I195" s="182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  <c r="AA195" s="171"/>
      <c r="AB195" s="171"/>
      <c r="AC195" s="171"/>
      <c r="AD195" s="171"/>
      <c r="AE195" s="171"/>
      <c r="AF195" s="171"/>
      <c r="AG195" s="171"/>
      <c r="AH195" s="171"/>
      <c r="AI195" s="171"/>
      <c r="AJ195" s="171"/>
      <c r="AK195" s="171"/>
      <c r="AL195" s="171"/>
      <c r="AM195" s="171"/>
      <c r="AN195" s="171"/>
      <c r="AO195" s="171"/>
      <c r="AP195" s="171"/>
      <c r="AQ195" s="171"/>
      <c r="AR195" s="171"/>
      <c r="AS195" s="171"/>
      <c r="AT195" s="171"/>
      <c r="AU195" s="171"/>
      <c r="AV195" s="171"/>
      <c r="AW195" s="171"/>
      <c r="AX195" s="171"/>
      <c r="AY195" s="171"/>
      <c r="AZ195" s="171"/>
      <c r="BA195" s="171"/>
      <c r="BB195" s="171"/>
      <c r="BC195" s="171"/>
      <c r="BD195" s="171"/>
    </row>
    <row r="196" spans="8:56" x14ac:dyDescent="0.2">
      <c r="H196" s="182"/>
      <c r="I196" s="182"/>
      <c r="P196" s="171"/>
      <c r="Q196" s="171"/>
      <c r="R196" s="171"/>
      <c r="S196" s="171"/>
      <c r="T196" s="171"/>
      <c r="U196" s="171"/>
      <c r="V196" s="171"/>
      <c r="W196" s="171"/>
      <c r="X196" s="171"/>
      <c r="Y196" s="171"/>
      <c r="Z196" s="171"/>
      <c r="AA196" s="171"/>
      <c r="AB196" s="171"/>
      <c r="AC196" s="171"/>
      <c r="AD196" s="171"/>
      <c r="AE196" s="171"/>
      <c r="AF196" s="171"/>
      <c r="AG196" s="171"/>
      <c r="AH196" s="171"/>
      <c r="AI196" s="171"/>
      <c r="AJ196" s="171"/>
      <c r="AK196" s="171"/>
      <c r="AL196" s="171"/>
      <c r="AM196" s="171"/>
      <c r="AN196" s="171"/>
      <c r="AO196" s="171"/>
      <c r="AP196" s="171"/>
      <c r="AQ196" s="171"/>
      <c r="AR196" s="171"/>
      <c r="AS196" s="171"/>
      <c r="AT196" s="171"/>
      <c r="AU196" s="171"/>
      <c r="AV196" s="171"/>
      <c r="AW196" s="171"/>
      <c r="AX196" s="171"/>
      <c r="AY196" s="171"/>
      <c r="AZ196" s="171"/>
      <c r="BA196" s="171"/>
      <c r="BB196" s="171"/>
      <c r="BC196" s="171"/>
      <c r="BD196" s="171"/>
    </row>
    <row r="197" spans="8:56" x14ac:dyDescent="0.2">
      <c r="H197" s="182"/>
      <c r="I197" s="182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1"/>
      <c r="AK197" s="171"/>
      <c r="AL197" s="171"/>
      <c r="AM197" s="171"/>
      <c r="AN197" s="171"/>
      <c r="AO197" s="171"/>
      <c r="AP197" s="171"/>
      <c r="AQ197" s="171"/>
      <c r="AR197" s="171"/>
      <c r="AS197" s="171"/>
      <c r="AT197" s="171"/>
      <c r="AU197" s="171"/>
      <c r="AV197" s="171"/>
      <c r="AW197" s="171"/>
      <c r="AX197" s="171"/>
      <c r="AY197" s="171"/>
      <c r="AZ197" s="171"/>
      <c r="BA197" s="171"/>
      <c r="BB197" s="171"/>
      <c r="BC197" s="171"/>
      <c r="BD197" s="171"/>
    </row>
    <row r="198" spans="8:56" x14ac:dyDescent="0.2">
      <c r="H198" s="182"/>
      <c r="I198" s="182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  <c r="AK198" s="171"/>
      <c r="AL198" s="171"/>
      <c r="AM198" s="171"/>
      <c r="AN198" s="171"/>
      <c r="AO198" s="171"/>
      <c r="AP198" s="171"/>
      <c r="AQ198" s="171"/>
      <c r="AR198" s="171"/>
      <c r="AS198" s="171"/>
      <c r="AT198" s="171"/>
      <c r="AU198" s="171"/>
      <c r="AV198" s="171"/>
      <c r="AW198" s="171"/>
      <c r="AX198" s="171"/>
      <c r="AY198" s="171"/>
      <c r="AZ198" s="171"/>
      <c r="BA198" s="171"/>
      <c r="BB198" s="171"/>
      <c r="BC198" s="171"/>
      <c r="BD198" s="171"/>
    </row>
    <row r="199" spans="8:56" x14ac:dyDescent="0.2">
      <c r="H199" s="182"/>
      <c r="I199" s="182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  <c r="AH199" s="171"/>
      <c r="AI199" s="171"/>
      <c r="AJ199" s="171"/>
      <c r="AK199" s="171"/>
      <c r="AL199" s="171"/>
      <c r="AM199" s="171"/>
      <c r="AN199" s="171"/>
      <c r="AO199" s="171"/>
      <c r="AP199" s="171"/>
      <c r="AQ199" s="171"/>
      <c r="AR199" s="171"/>
      <c r="AS199" s="171"/>
      <c r="AT199" s="171"/>
      <c r="AU199" s="171"/>
      <c r="AV199" s="171"/>
      <c r="AW199" s="171"/>
      <c r="AX199" s="171"/>
      <c r="AY199" s="171"/>
      <c r="AZ199" s="171"/>
      <c r="BA199" s="171"/>
      <c r="BB199" s="171"/>
      <c r="BC199" s="171"/>
      <c r="BD199" s="171"/>
    </row>
    <row r="200" spans="8:56" x14ac:dyDescent="0.2">
      <c r="H200" s="182"/>
      <c r="I200" s="182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171"/>
      <c r="AA200" s="171"/>
      <c r="AB200" s="171"/>
      <c r="AC200" s="171"/>
      <c r="AD200" s="171"/>
      <c r="AE200" s="171"/>
      <c r="AF200" s="171"/>
      <c r="AG200" s="171"/>
      <c r="AH200" s="171"/>
      <c r="AI200" s="171"/>
      <c r="AJ200" s="171"/>
      <c r="AK200" s="171"/>
      <c r="AL200" s="171"/>
      <c r="AM200" s="171"/>
      <c r="AN200" s="171"/>
      <c r="AO200" s="171"/>
      <c r="AP200" s="171"/>
      <c r="AQ200" s="171"/>
      <c r="AR200" s="171"/>
      <c r="AS200" s="171"/>
      <c r="AT200" s="171"/>
      <c r="AU200" s="171"/>
      <c r="AV200" s="171"/>
      <c r="AW200" s="171"/>
      <c r="AX200" s="171"/>
      <c r="AY200" s="171"/>
      <c r="AZ200" s="171"/>
      <c r="BA200" s="171"/>
      <c r="BB200" s="171"/>
      <c r="BC200" s="171"/>
      <c r="BD200" s="171"/>
    </row>
    <row r="201" spans="8:56" x14ac:dyDescent="0.2">
      <c r="H201" s="182"/>
      <c r="I201" s="182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1"/>
      <c r="AK201" s="171"/>
      <c r="AL201" s="171"/>
      <c r="AM201" s="171"/>
      <c r="AN201" s="171"/>
      <c r="AO201" s="171"/>
      <c r="AP201" s="171"/>
      <c r="AQ201" s="171"/>
      <c r="AR201" s="171"/>
      <c r="AS201" s="171"/>
      <c r="AT201" s="171"/>
      <c r="AU201" s="171"/>
      <c r="AV201" s="171"/>
      <c r="AW201" s="171"/>
      <c r="AX201" s="171"/>
      <c r="AY201" s="171"/>
      <c r="AZ201" s="171"/>
      <c r="BA201" s="171"/>
      <c r="BB201" s="171"/>
      <c r="BC201" s="171"/>
      <c r="BD201" s="171"/>
    </row>
    <row r="202" spans="8:56" x14ac:dyDescent="0.2">
      <c r="H202" s="182"/>
      <c r="I202" s="182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  <c r="AA202" s="171"/>
      <c r="AB202" s="171"/>
      <c r="AC202" s="171"/>
      <c r="AD202" s="171"/>
      <c r="AE202" s="171"/>
      <c r="AF202" s="171"/>
      <c r="AG202" s="171"/>
      <c r="AH202" s="171"/>
      <c r="AI202" s="171"/>
      <c r="AJ202" s="171"/>
      <c r="AK202" s="171"/>
      <c r="AL202" s="171"/>
      <c r="AM202" s="171"/>
      <c r="AN202" s="171"/>
      <c r="AO202" s="171"/>
      <c r="AP202" s="171"/>
      <c r="AQ202" s="171"/>
      <c r="AR202" s="171"/>
      <c r="AS202" s="171"/>
      <c r="AT202" s="171"/>
      <c r="AU202" s="171"/>
      <c r="AV202" s="171"/>
      <c r="AW202" s="171"/>
      <c r="AX202" s="171"/>
      <c r="AY202" s="171"/>
      <c r="AZ202" s="171"/>
      <c r="BA202" s="171"/>
      <c r="BB202" s="171"/>
      <c r="BC202" s="171"/>
      <c r="BD202" s="171"/>
    </row>
    <row r="203" spans="8:56" x14ac:dyDescent="0.2">
      <c r="H203" s="182"/>
      <c r="I203" s="182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  <c r="AA203" s="171"/>
      <c r="AB203" s="171"/>
      <c r="AC203" s="171"/>
      <c r="AD203" s="171"/>
      <c r="AE203" s="171"/>
      <c r="AF203" s="171"/>
      <c r="AG203" s="171"/>
      <c r="AH203" s="171"/>
      <c r="AI203" s="171"/>
      <c r="AJ203" s="171"/>
      <c r="AK203" s="171"/>
      <c r="AL203" s="171"/>
      <c r="AM203" s="171"/>
      <c r="AN203" s="171"/>
      <c r="AO203" s="171"/>
      <c r="AP203" s="171"/>
      <c r="AQ203" s="171"/>
      <c r="AR203" s="171"/>
      <c r="AS203" s="171"/>
      <c r="AT203" s="171"/>
      <c r="AU203" s="171"/>
      <c r="AV203" s="171"/>
      <c r="AW203" s="171"/>
      <c r="AX203" s="171"/>
      <c r="AY203" s="171"/>
      <c r="AZ203" s="171"/>
      <c r="BA203" s="171"/>
      <c r="BB203" s="171"/>
      <c r="BC203" s="171"/>
      <c r="BD203" s="171"/>
    </row>
    <row r="204" spans="8:56" x14ac:dyDescent="0.2">
      <c r="H204" s="182"/>
      <c r="I204" s="182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1"/>
      <c r="AK204" s="171"/>
      <c r="AL204" s="171"/>
      <c r="AM204" s="171"/>
      <c r="AN204" s="171"/>
      <c r="AO204" s="171"/>
      <c r="AP204" s="171"/>
      <c r="AQ204" s="171"/>
      <c r="AR204" s="171"/>
      <c r="AS204" s="171"/>
      <c r="AT204" s="171"/>
      <c r="AU204" s="171"/>
      <c r="AV204" s="171"/>
      <c r="AW204" s="171"/>
      <c r="AX204" s="171"/>
      <c r="AY204" s="171"/>
      <c r="AZ204" s="171"/>
      <c r="BA204" s="171"/>
      <c r="BB204" s="171"/>
      <c r="BC204" s="171"/>
      <c r="BD204" s="171"/>
    </row>
    <row r="205" spans="8:56" x14ac:dyDescent="0.2">
      <c r="H205" s="182"/>
      <c r="I205" s="182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1"/>
      <c r="AK205" s="171"/>
      <c r="AL205" s="171"/>
      <c r="AM205" s="171"/>
      <c r="AN205" s="171"/>
      <c r="AO205" s="171"/>
      <c r="AP205" s="171"/>
      <c r="AQ205" s="171"/>
      <c r="AR205" s="171"/>
      <c r="AS205" s="171"/>
      <c r="AT205" s="171"/>
      <c r="AU205" s="171"/>
      <c r="AV205" s="171"/>
      <c r="AW205" s="171"/>
      <c r="AX205" s="171"/>
      <c r="AY205" s="171"/>
      <c r="AZ205" s="171"/>
      <c r="BA205" s="171"/>
      <c r="BB205" s="171"/>
      <c r="BC205" s="171"/>
      <c r="BD205" s="171"/>
    </row>
    <row r="206" spans="8:56" x14ac:dyDescent="0.2">
      <c r="H206" s="182"/>
      <c r="I206" s="182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  <c r="AA206" s="171"/>
      <c r="AB206" s="171"/>
      <c r="AC206" s="171"/>
      <c r="AD206" s="171"/>
      <c r="AE206" s="171"/>
      <c r="AF206" s="171"/>
      <c r="AG206" s="171"/>
      <c r="AH206" s="171"/>
      <c r="AI206" s="171"/>
      <c r="AJ206" s="171"/>
      <c r="AK206" s="171"/>
      <c r="AL206" s="171"/>
      <c r="AM206" s="171"/>
      <c r="AN206" s="171"/>
      <c r="AO206" s="171"/>
      <c r="AP206" s="171"/>
      <c r="AQ206" s="171"/>
      <c r="AR206" s="171"/>
      <c r="AS206" s="171"/>
      <c r="AT206" s="171"/>
      <c r="AU206" s="171"/>
      <c r="AV206" s="171"/>
      <c r="AW206" s="171"/>
      <c r="AX206" s="171"/>
      <c r="AY206" s="171"/>
      <c r="AZ206" s="171"/>
      <c r="BA206" s="171"/>
      <c r="BB206" s="171"/>
      <c r="BC206" s="171"/>
      <c r="BD206" s="171"/>
    </row>
    <row r="207" spans="8:56" x14ac:dyDescent="0.2">
      <c r="H207" s="182"/>
      <c r="I207" s="182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1"/>
      <c r="AE207" s="171"/>
      <c r="AF207" s="171"/>
      <c r="AG207" s="171"/>
      <c r="AH207" s="171"/>
      <c r="AI207" s="171"/>
      <c r="AJ207" s="171"/>
      <c r="AK207" s="171"/>
      <c r="AL207" s="171"/>
      <c r="AM207" s="171"/>
      <c r="AN207" s="171"/>
      <c r="AO207" s="171"/>
      <c r="AP207" s="171"/>
      <c r="AQ207" s="171"/>
      <c r="AR207" s="171"/>
      <c r="AS207" s="171"/>
      <c r="AT207" s="171"/>
      <c r="AU207" s="171"/>
      <c r="AV207" s="171"/>
      <c r="AW207" s="171"/>
      <c r="AX207" s="171"/>
      <c r="AY207" s="171"/>
      <c r="AZ207" s="171"/>
      <c r="BA207" s="171"/>
      <c r="BB207" s="171"/>
      <c r="BC207" s="171"/>
      <c r="BD207" s="171"/>
    </row>
    <row r="208" spans="8:56" x14ac:dyDescent="0.2">
      <c r="H208" s="182"/>
      <c r="I208" s="182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  <c r="AE208" s="171"/>
      <c r="AF208" s="171"/>
      <c r="AG208" s="171"/>
      <c r="AH208" s="171"/>
      <c r="AI208" s="171"/>
      <c r="AJ208" s="171"/>
      <c r="AK208" s="171"/>
      <c r="AL208" s="171"/>
      <c r="AM208" s="171"/>
      <c r="AN208" s="171"/>
      <c r="AO208" s="171"/>
      <c r="AP208" s="171"/>
      <c r="AQ208" s="171"/>
      <c r="AR208" s="171"/>
      <c r="AS208" s="171"/>
      <c r="AT208" s="171"/>
      <c r="AU208" s="171"/>
      <c r="AV208" s="171"/>
      <c r="AW208" s="171"/>
      <c r="AX208" s="171"/>
      <c r="AY208" s="171"/>
      <c r="AZ208" s="171"/>
      <c r="BA208" s="171"/>
      <c r="BB208" s="171"/>
      <c r="BC208" s="171"/>
      <c r="BD208" s="171"/>
    </row>
    <row r="209" spans="8:56" x14ac:dyDescent="0.2">
      <c r="H209" s="182"/>
      <c r="I209" s="182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1"/>
      <c r="AE209" s="171"/>
      <c r="AF209" s="171"/>
      <c r="AG209" s="171"/>
      <c r="AH209" s="171"/>
      <c r="AI209" s="171"/>
      <c r="AJ209" s="171"/>
      <c r="AK209" s="171"/>
      <c r="AL209" s="171"/>
      <c r="AM209" s="171"/>
      <c r="AN209" s="171"/>
      <c r="AO209" s="171"/>
      <c r="AP209" s="171"/>
      <c r="AQ209" s="171"/>
      <c r="AR209" s="171"/>
      <c r="AS209" s="171"/>
      <c r="AT209" s="171"/>
      <c r="AU209" s="171"/>
      <c r="AV209" s="171"/>
      <c r="AW209" s="171"/>
      <c r="AX209" s="171"/>
      <c r="AY209" s="171"/>
      <c r="AZ209" s="171"/>
      <c r="BA209" s="171"/>
      <c r="BB209" s="171"/>
      <c r="BC209" s="171"/>
      <c r="BD209" s="171"/>
    </row>
    <row r="210" spans="8:56" x14ac:dyDescent="0.2">
      <c r="H210" s="182"/>
      <c r="I210" s="182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AA210" s="171"/>
      <c r="AB210" s="171"/>
      <c r="AC210" s="171"/>
      <c r="AD210" s="171"/>
      <c r="AE210" s="171"/>
      <c r="AF210" s="171"/>
      <c r="AG210" s="171"/>
      <c r="AH210" s="171"/>
      <c r="AI210" s="171"/>
      <c r="AJ210" s="171"/>
      <c r="AK210" s="171"/>
      <c r="AL210" s="171"/>
      <c r="AM210" s="171"/>
      <c r="AN210" s="171"/>
      <c r="AO210" s="171"/>
      <c r="AP210" s="171"/>
      <c r="AQ210" s="171"/>
      <c r="AR210" s="171"/>
      <c r="AS210" s="171"/>
      <c r="AT210" s="171"/>
      <c r="AU210" s="171"/>
      <c r="AV210" s="171"/>
      <c r="AW210" s="171"/>
      <c r="AX210" s="171"/>
      <c r="AY210" s="171"/>
      <c r="AZ210" s="171"/>
      <c r="BA210" s="171"/>
      <c r="BB210" s="171"/>
      <c r="BC210" s="171"/>
      <c r="BD210" s="171"/>
    </row>
    <row r="211" spans="8:56" x14ac:dyDescent="0.2">
      <c r="H211" s="182"/>
      <c r="I211" s="182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  <c r="AC211" s="171"/>
      <c r="AD211" s="171"/>
      <c r="AE211" s="171"/>
      <c r="AF211" s="171"/>
      <c r="AG211" s="171"/>
      <c r="AH211" s="171"/>
      <c r="AI211" s="171"/>
      <c r="AJ211" s="171"/>
      <c r="AK211" s="171"/>
      <c r="AL211" s="171"/>
      <c r="AM211" s="171"/>
      <c r="AN211" s="171"/>
      <c r="AO211" s="171"/>
      <c r="AP211" s="171"/>
      <c r="AQ211" s="171"/>
      <c r="AR211" s="171"/>
      <c r="AS211" s="171"/>
      <c r="AT211" s="171"/>
      <c r="AU211" s="171"/>
      <c r="AV211" s="171"/>
      <c r="AW211" s="171"/>
      <c r="AX211" s="171"/>
      <c r="AY211" s="171"/>
      <c r="AZ211" s="171"/>
      <c r="BA211" s="171"/>
      <c r="BB211" s="171"/>
      <c r="BC211" s="171"/>
      <c r="BD211" s="171"/>
    </row>
    <row r="212" spans="8:56" x14ac:dyDescent="0.2">
      <c r="H212" s="182"/>
      <c r="I212" s="182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  <c r="AA212" s="171"/>
      <c r="AB212" s="171"/>
      <c r="AC212" s="171"/>
      <c r="AD212" s="171"/>
      <c r="AE212" s="171"/>
      <c r="AF212" s="171"/>
      <c r="AG212" s="171"/>
      <c r="AH212" s="171"/>
      <c r="AI212" s="171"/>
      <c r="AJ212" s="171"/>
      <c r="AK212" s="171"/>
      <c r="AL212" s="171"/>
      <c r="AM212" s="171"/>
      <c r="AN212" s="171"/>
      <c r="AO212" s="171"/>
      <c r="AP212" s="171"/>
      <c r="AQ212" s="171"/>
      <c r="AR212" s="171"/>
      <c r="AS212" s="171"/>
      <c r="AT212" s="171"/>
      <c r="AU212" s="171"/>
      <c r="AV212" s="171"/>
      <c r="AW212" s="171"/>
      <c r="AX212" s="171"/>
      <c r="AY212" s="171"/>
      <c r="AZ212" s="171"/>
      <c r="BA212" s="171"/>
      <c r="BB212" s="171"/>
      <c r="BC212" s="171"/>
      <c r="BD212" s="171"/>
    </row>
    <row r="213" spans="8:56" x14ac:dyDescent="0.2">
      <c r="H213" s="182"/>
      <c r="I213" s="182"/>
      <c r="P213" s="171"/>
      <c r="Q213" s="171"/>
      <c r="R213" s="171"/>
      <c r="S213" s="171"/>
      <c r="T213" s="171"/>
      <c r="U213" s="171"/>
      <c r="V213" s="171"/>
      <c r="W213" s="171"/>
      <c r="X213" s="171"/>
      <c r="Y213" s="171"/>
      <c r="Z213" s="171"/>
      <c r="AA213" s="171"/>
      <c r="AB213" s="171"/>
      <c r="AC213" s="171"/>
      <c r="AD213" s="171"/>
      <c r="AE213" s="171"/>
      <c r="AF213" s="171"/>
      <c r="AG213" s="171"/>
      <c r="AH213" s="171"/>
      <c r="AI213" s="171"/>
      <c r="AJ213" s="171"/>
      <c r="AK213" s="171"/>
      <c r="AL213" s="171"/>
      <c r="AM213" s="171"/>
      <c r="AN213" s="171"/>
      <c r="AO213" s="171"/>
      <c r="AP213" s="171"/>
      <c r="AQ213" s="171"/>
      <c r="AR213" s="171"/>
      <c r="AS213" s="171"/>
      <c r="AT213" s="171"/>
      <c r="AU213" s="171"/>
      <c r="AV213" s="171"/>
      <c r="AW213" s="171"/>
      <c r="AX213" s="171"/>
      <c r="AY213" s="171"/>
      <c r="AZ213" s="171"/>
      <c r="BA213" s="171"/>
      <c r="BB213" s="171"/>
      <c r="BC213" s="171"/>
      <c r="BD213" s="171"/>
    </row>
    <row r="214" spans="8:56" x14ac:dyDescent="0.2">
      <c r="H214" s="182"/>
      <c r="I214" s="182"/>
      <c r="P214" s="171"/>
      <c r="Q214" s="171"/>
      <c r="R214" s="171"/>
      <c r="S214" s="171"/>
      <c r="T214" s="171"/>
      <c r="U214" s="171"/>
      <c r="V214" s="171"/>
      <c r="W214" s="171"/>
      <c r="X214" s="171"/>
      <c r="Y214" s="171"/>
      <c r="Z214" s="171"/>
      <c r="AA214" s="171"/>
      <c r="AB214" s="171"/>
      <c r="AC214" s="171"/>
      <c r="AD214" s="171"/>
      <c r="AE214" s="171"/>
      <c r="AF214" s="171"/>
      <c r="AG214" s="171"/>
      <c r="AH214" s="171"/>
      <c r="AI214" s="171"/>
      <c r="AJ214" s="171"/>
      <c r="AK214" s="171"/>
      <c r="AL214" s="171"/>
      <c r="AM214" s="171"/>
      <c r="AN214" s="171"/>
      <c r="AO214" s="171"/>
      <c r="AP214" s="171"/>
      <c r="AQ214" s="171"/>
      <c r="AR214" s="171"/>
      <c r="AS214" s="171"/>
      <c r="AT214" s="171"/>
      <c r="AU214" s="171"/>
      <c r="AV214" s="171"/>
      <c r="AW214" s="171"/>
      <c r="AX214" s="171"/>
      <c r="AY214" s="171"/>
      <c r="AZ214" s="171"/>
      <c r="BA214" s="171"/>
      <c r="BB214" s="171"/>
      <c r="BC214" s="171"/>
      <c r="BD214" s="171"/>
    </row>
    <row r="215" spans="8:56" x14ac:dyDescent="0.2">
      <c r="H215" s="182"/>
      <c r="I215" s="182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71"/>
      <c r="AB215" s="171"/>
      <c r="AC215" s="171"/>
      <c r="AD215" s="171"/>
      <c r="AE215" s="171"/>
      <c r="AF215" s="171"/>
      <c r="AG215" s="171"/>
      <c r="AH215" s="171"/>
      <c r="AI215" s="171"/>
      <c r="AJ215" s="171"/>
      <c r="AK215" s="171"/>
      <c r="AL215" s="171"/>
      <c r="AM215" s="171"/>
      <c r="AN215" s="171"/>
      <c r="AO215" s="171"/>
      <c r="AP215" s="171"/>
      <c r="AQ215" s="171"/>
      <c r="AR215" s="171"/>
      <c r="AS215" s="171"/>
      <c r="AT215" s="171"/>
      <c r="AU215" s="171"/>
      <c r="AV215" s="171"/>
      <c r="AW215" s="171"/>
      <c r="AX215" s="171"/>
      <c r="AY215" s="171"/>
      <c r="AZ215" s="171"/>
      <c r="BA215" s="171"/>
      <c r="BB215" s="171"/>
      <c r="BC215" s="171"/>
      <c r="BD215" s="171"/>
    </row>
    <row r="216" spans="8:56" x14ac:dyDescent="0.2">
      <c r="H216" s="182"/>
      <c r="I216" s="182"/>
      <c r="P216" s="171"/>
      <c r="Q216" s="171"/>
      <c r="R216" s="171"/>
      <c r="S216" s="171"/>
      <c r="T216" s="171"/>
      <c r="U216" s="171"/>
      <c r="V216" s="171"/>
      <c r="W216" s="171"/>
      <c r="X216" s="171"/>
      <c r="Y216" s="171"/>
      <c r="Z216" s="171"/>
      <c r="AA216" s="171"/>
      <c r="AB216" s="171"/>
      <c r="AC216" s="171"/>
      <c r="AD216" s="171"/>
      <c r="AE216" s="171"/>
      <c r="AF216" s="171"/>
      <c r="AG216" s="171"/>
      <c r="AH216" s="171"/>
      <c r="AI216" s="171"/>
      <c r="AJ216" s="171"/>
      <c r="AK216" s="171"/>
      <c r="AL216" s="171"/>
      <c r="AM216" s="171"/>
      <c r="AN216" s="171"/>
      <c r="AO216" s="171"/>
      <c r="AP216" s="171"/>
      <c r="AQ216" s="171"/>
      <c r="AR216" s="171"/>
      <c r="AS216" s="171"/>
      <c r="AT216" s="171"/>
      <c r="AU216" s="171"/>
      <c r="AV216" s="171"/>
      <c r="AW216" s="171"/>
      <c r="AX216" s="171"/>
      <c r="AY216" s="171"/>
      <c r="AZ216" s="171"/>
      <c r="BA216" s="171"/>
      <c r="BB216" s="171"/>
      <c r="BC216" s="171"/>
      <c r="BD216" s="171"/>
    </row>
    <row r="217" spans="8:56" x14ac:dyDescent="0.2">
      <c r="H217" s="182"/>
      <c r="I217" s="182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  <c r="AA217" s="171"/>
      <c r="AB217" s="171"/>
      <c r="AC217" s="171"/>
      <c r="AD217" s="171"/>
      <c r="AE217" s="171"/>
      <c r="AF217" s="171"/>
      <c r="AG217" s="171"/>
      <c r="AH217" s="171"/>
      <c r="AI217" s="171"/>
      <c r="AJ217" s="171"/>
      <c r="AK217" s="171"/>
      <c r="AL217" s="171"/>
      <c r="AM217" s="171"/>
      <c r="AN217" s="171"/>
      <c r="AO217" s="171"/>
      <c r="AP217" s="171"/>
      <c r="AQ217" s="171"/>
      <c r="AR217" s="171"/>
      <c r="AS217" s="171"/>
      <c r="AT217" s="171"/>
      <c r="AU217" s="171"/>
      <c r="AV217" s="171"/>
      <c r="AW217" s="171"/>
      <c r="AX217" s="171"/>
      <c r="AY217" s="171"/>
      <c r="AZ217" s="171"/>
      <c r="BA217" s="171"/>
      <c r="BB217" s="171"/>
      <c r="BC217" s="171"/>
      <c r="BD217" s="171"/>
    </row>
    <row r="218" spans="8:56" x14ac:dyDescent="0.2">
      <c r="H218" s="182"/>
      <c r="I218" s="182"/>
      <c r="P218" s="171"/>
      <c r="Q218" s="171"/>
      <c r="R218" s="171"/>
      <c r="S218" s="171"/>
      <c r="T218" s="171"/>
      <c r="U218" s="171"/>
      <c r="V218" s="171"/>
      <c r="W218" s="171"/>
      <c r="X218" s="171"/>
      <c r="Y218" s="171"/>
      <c r="Z218" s="171"/>
      <c r="AA218" s="171"/>
      <c r="AB218" s="171"/>
      <c r="AC218" s="171"/>
      <c r="AD218" s="171"/>
      <c r="AE218" s="171"/>
      <c r="AF218" s="171"/>
      <c r="AG218" s="171"/>
      <c r="AH218" s="171"/>
      <c r="AI218" s="171"/>
      <c r="AJ218" s="171"/>
      <c r="AK218" s="171"/>
      <c r="AL218" s="171"/>
      <c r="AM218" s="171"/>
      <c r="AN218" s="171"/>
      <c r="AO218" s="171"/>
      <c r="AP218" s="171"/>
      <c r="AQ218" s="171"/>
      <c r="AR218" s="171"/>
      <c r="AS218" s="171"/>
      <c r="AT218" s="171"/>
      <c r="AU218" s="171"/>
      <c r="AV218" s="171"/>
      <c r="AW218" s="171"/>
      <c r="AX218" s="171"/>
      <c r="AY218" s="171"/>
      <c r="AZ218" s="171"/>
      <c r="BA218" s="171"/>
      <c r="BB218" s="171"/>
      <c r="BC218" s="171"/>
      <c r="BD218" s="171"/>
    </row>
    <row r="219" spans="8:56" x14ac:dyDescent="0.2">
      <c r="H219" s="182"/>
      <c r="I219" s="182"/>
      <c r="P219" s="171"/>
      <c r="Q219" s="171"/>
      <c r="R219" s="171"/>
      <c r="S219" s="171"/>
      <c r="T219" s="171"/>
      <c r="U219" s="171"/>
      <c r="V219" s="171"/>
      <c r="W219" s="171"/>
      <c r="X219" s="171"/>
      <c r="Y219" s="171"/>
      <c r="Z219" s="171"/>
      <c r="AA219" s="171"/>
      <c r="AB219" s="171"/>
      <c r="AC219" s="171"/>
      <c r="AD219" s="171"/>
      <c r="AE219" s="171"/>
      <c r="AF219" s="171"/>
      <c r="AG219" s="171"/>
      <c r="AH219" s="171"/>
      <c r="AI219" s="171"/>
      <c r="AJ219" s="171"/>
      <c r="AK219" s="171"/>
      <c r="AL219" s="171"/>
      <c r="AM219" s="171"/>
      <c r="AN219" s="171"/>
      <c r="AO219" s="171"/>
      <c r="AP219" s="171"/>
      <c r="AQ219" s="171"/>
      <c r="AR219" s="171"/>
      <c r="AS219" s="171"/>
      <c r="AT219" s="171"/>
      <c r="AU219" s="171"/>
      <c r="AV219" s="171"/>
      <c r="AW219" s="171"/>
      <c r="AX219" s="171"/>
      <c r="AY219" s="171"/>
      <c r="AZ219" s="171"/>
      <c r="BA219" s="171"/>
      <c r="BB219" s="171"/>
      <c r="BC219" s="171"/>
      <c r="BD219" s="171"/>
    </row>
    <row r="220" spans="8:56" x14ac:dyDescent="0.2">
      <c r="H220" s="182"/>
      <c r="I220" s="182"/>
      <c r="P220" s="171"/>
      <c r="Q220" s="171"/>
      <c r="R220" s="171"/>
      <c r="S220" s="171"/>
      <c r="T220" s="171"/>
      <c r="U220" s="171"/>
      <c r="V220" s="171"/>
      <c r="W220" s="171"/>
      <c r="X220" s="171"/>
      <c r="Y220" s="171"/>
      <c r="Z220" s="171"/>
      <c r="AA220" s="171"/>
      <c r="AB220" s="171"/>
      <c r="AC220" s="171"/>
      <c r="AD220" s="171"/>
      <c r="AE220" s="171"/>
      <c r="AF220" s="171"/>
      <c r="AG220" s="171"/>
      <c r="AH220" s="171"/>
      <c r="AI220" s="171"/>
      <c r="AJ220" s="171"/>
      <c r="AK220" s="171"/>
      <c r="AL220" s="171"/>
      <c r="AM220" s="171"/>
      <c r="AN220" s="171"/>
      <c r="AO220" s="171"/>
      <c r="AP220" s="171"/>
      <c r="AQ220" s="171"/>
      <c r="AR220" s="171"/>
      <c r="AS220" s="171"/>
      <c r="AT220" s="171"/>
      <c r="AU220" s="171"/>
      <c r="AV220" s="171"/>
      <c r="AW220" s="171"/>
      <c r="AX220" s="171"/>
      <c r="AY220" s="171"/>
      <c r="AZ220" s="171"/>
      <c r="BA220" s="171"/>
      <c r="BB220" s="171"/>
      <c r="BC220" s="171"/>
      <c r="BD220" s="171"/>
    </row>
    <row r="221" spans="8:56" x14ac:dyDescent="0.2">
      <c r="H221" s="182"/>
      <c r="I221" s="182"/>
      <c r="P221" s="171"/>
      <c r="Q221" s="171"/>
      <c r="R221" s="171"/>
      <c r="S221" s="171"/>
      <c r="T221" s="171"/>
      <c r="U221" s="171"/>
      <c r="V221" s="171"/>
      <c r="W221" s="171"/>
      <c r="X221" s="171"/>
      <c r="Y221" s="171"/>
      <c r="Z221" s="171"/>
      <c r="AA221" s="171"/>
      <c r="AB221" s="171"/>
      <c r="AC221" s="171"/>
      <c r="AD221" s="171"/>
      <c r="AE221" s="171"/>
      <c r="AF221" s="171"/>
      <c r="AG221" s="171"/>
      <c r="AH221" s="171"/>
      <c r="AI221" s="171"/>
      <c r="AJ221" s="171"/>
      <c r="AK221" s="171"/>
      <c r="AL221" s="171"/>
      <c r="AM221" s="171"/>
      <c r="AN221" s="171"/>
      <c r="AO221" s="171"/>
      <c r="AP221" s="171"/>
      <c r="AQ221" s="171"/>
      <c r="AR221" s="171"/>
      <c r="AS221" s="171"/>
      <c r="AT221" s="171"/>
      <c r="AU221" s="171"/>
      <c r="AV221" s="171"/>
      <c r="AW221" s="171"/>
      <c r="AX221" s="171"/>
      <c r="AY221" s="171"/>
      <c r="AZ221" s="171"/>
      <c r="BA221" s="171"/>
      <c r="BB221" s="171"/>
      <c r="BC221" s="171"/>
      <c r="BD221" s="171"/>
    </row>
    <row r="222" spans="8:56" x14ac:dyDescent="0.2">
      <c r="H222" s="182"/>
      <c r="I222" s="182"/>
      <c r="P222" s="171"/>
      <c r="Q222" s="171"/>
      <c r="R222" s="171"/>
      <c r="S222" s="171"/>
      <c r="T222" s="171"/>
      <c r="U222" s="171"/>
      <c r="V222" s="171"/>
      <c r="W222" s="171"/>
      <c r="X222" s="171"/>
      <c r="Y222" s="171"/>
      <c r="Z222" s="171"/>
      <c r="AA222" s="171"/>
      <c r="AB222" s="171"/>
      <c r="AC222" s="171"/>
      <c r="AD222" s="171"/>
      <c r="AE222" s="171"/>
      <c r="AF222" s="171"/>
      <c r="AG222" s="171"/>
      <c r="AH222" s="171"/>
      <c r="AI222" s="171"/>
      <c r="AJ222" s="171"/>
      <c r="AK222" s="171"/>
      <c r="AL222" s="171"/>
      <c r="AM222" s="171"/>
      <c r="AN222" s="171"/>
      <c r="AO222" s="171"/>
      <c r="AP222" s="171"/>
      <c r="AQ222" s="171"/>
      <c r="AR222" s="171"/>
      <c r="AS222" s="171"/>
      <c r="AT222" s="171"/>
      <c r="AU222" s="171"/>
      <c r="AV222" s="171"/>
      <c r="AW222" s="171"/>
      <c r="AX222" s="171"/>
      <c r="AY222" s="171"/>
      <c r="AZ222" s="171"/>
      <c r="BA222" s="171"/>
      <c r="BB222" s="171"/>
      <c r="BC222" s="171"/>
      <c r="BD222" s="171"/>
    </row>
    <row r="223" spans="8:56" x14ac:dyDescent="0.2">
      <c r="H223" s="182"/>
      <c r="I223" s="182"/>
      <c r="P223" s="171"/>
      <c r="Q223" s="171"/>
      <c r="R223" s="171"/>
      <c r="S223" s="171"/>
      <c r="T223" s="171"/>
      <c r="U223" s="171"/>
      <c r="V223" s="171"/>
      <c r="W223" s="171"/>
      <c r="X223" s="171"/>
      <c r="Y223" s="171"/>
      <c r="Z223" s="171"/>
      <c r="AA223" s="171"/>
      <c r="AB223" s="171"/>
      <c r="AC223" s="171"/>
      <c r="AD223" s="171"/>
      <c r="AE223" s="171"/>
      <c r="AF223" s="171"/>
      <c r="AG223" s="171"/>
      <c r="AH223" s="171"/>
      <c r="AI223" s="171"/>
      <c r="AJ223" s="171"/>
      <c r="AK223" s="171"/>
      <c r="AL223" s="171"/>
      <c r="AM223" s="171"/>
      <c r="AN223" s="171"/>
      <c r="AO223" s="171"/>
      <c r="AP223" s="171"/>
      <c r="AQ223" s="171"/>
      <c r="AR223" s="171"/>
      <c r="AS223" s="171"/>
      <c r="AT223" s="171"/>
      <c r="AU223" s="171"/>
      <c r="AV223" s="171"/>
      <c r="AW223" s="171"/>
      <c r="AX223" s="171"/>
      <c r="AY223" s="171"/>
      <c r="AZ223" s="171"/>
      <c r="BA223" s="171"/>
      <c r="BB223" s="171"/>
      <c r="BC223" s="171"/>
      <c r="BD223" s="171"/>
    </row>
    <row r="224" spans="8:56" x14ac:dyDescent="0.2">
      <c r="H224" s="182"/>
      <c r="I224" s="182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  <c r="AA224" s="171"/>
      <c r="AB224" s="171"/>
      <c r="AC224" s="171"/>
      <c r="AD224" s="171"/>
      <c r="AE224" s="171"/>
      <c r="AF224" s="171"/>
      <c r="AG224" s="171"/>
      <c r="AH224" s="171"/>
      <c r="AI224" s="171"/>
      <c r="AJ224" s="171"/>
      <c r="AK224" s="171"/>
      <c r="AL224" s="171"/>
      <c r="AM224" s="171"/>
      <c r="AN224" s="171"/>
      <c r="AO224" s="171"/>
      <c r="AP224" s="171"/>
      <c r="AQ224" s="171"/>
      <c r="AR224" s="171"/>
      <c r="AS224" s="171"/>
      <c r="AT224" s="171"/>
      <c r="AU224" s="171"/>
      <c r="AV224" s="171"/>
      <c r="AW224" s="171"/>
      <c r="AX224" s="171"/>
      <c r="AY224" s="171"/>
      <c r="AZ224" s="171"/>
      <c r="BA224" s="171"/>
      <c r="BB224" s="171"/>
      <c r="BC224" s="171"/>
      <c r="BD224" s="171"/>
    </row>
    <row r="225" spans="8:56" x14ac:dyDescent="0.2">
      <c r="H225" s="182"/>
      <c r="I225" s="182"/>
      <c r="P225" s="171"/>
      <c r="Q225" s="171"/>
      <c r="R225" s="171"/>
      <c r="S225" s="171"/>
      <c r="T225" s="171"/>
      <c r="U225" s="171"/>
      <c r="V225" s="171"/>
      <c r="W225" s="171"/>
      <c r="X225" s="171"/>
      <c r="Y225" s="171"/>
      <c r="Z225" s="171"/>
      <c r="AA225" s="171"/>
      <c r="AB225" s="171"/>
      <c r="AC225" s="171"/>
      <c r="AD225" s="171"/>
      <c r="AE225" s="171"/>
      <c r="AF225" s="171"/>
      <c r="AG225" s="171"/>
      <c r="AH225" s="171"/>
      <c r="AI225" s="171"/>
      <c r="AJ225" s="171"/>
      <c r="AK225" s="171"/>
      <c r="AL225" s="171"/>
      <c r="AM225" s="171"/>
      <c r="AN225" s="171"/>
      <c r="AO225" s="171"/>
      <c r="AP225" s="171"/>
      <c r="AQ225" s="171"/>
      <c r="AR225" s="171"/>
      <c r="AS225" s="171"/>
      <c r="AT225" s="171"/>
      <c r="AU225" s="171"/>
      <c r="AV225" s="171"/>
      <c r="AW225" s="171"/>
      <c r="AX225" s="171"/>
      <c r="AY225" s="171"/>
      <c r="AZ225" s="171"/>
      <c r="BA225" s="171"/>
      <c r="BB225" s="171"/>
      <c r="BC225" s="171"/>
      <c r="BD225" s="171"/>
    </row>
    <row r="226" spans="8:56" x14ac:dyDescent="0.2">
      <c r="H226" s="182"/>
      <c r="I226" s="182"/>
      <c r="P226" s="171"/>
      <c r="Q226" s="171"/>
      <c r="R226" s="171"/>
      <c r="S226" s="171"/>
      <c r="T226" s="171"/>
      <c r="U226" s="171"/>
      <c r="V226" s="171"/>
      <c r="W226" s="171"/>
      <c r="X226" s="171"/>
      <c r="Y226" s="171"/>
      <c r="Z226" s="171"/>
      <c r="AA226" s="171"/>
      <c r="AB226" s="171"/>
      <c r="AC226" s="171"/>
      <c r="AD226" s="171"/>
      <c r="AE226" s="171"/>
      <c r="AF226" s="171"/>
      <c r="AG226" s="171"/>
      <c r="AH226" s="171"/>
      <c r="AI226" s="171"/>
      <c r="AJ226" s="171"/>
      <c r="AK226" s="171"/>
      <c r="AL226" s="171"/>
      <c r="AM226" s="171"/>
      <c r="AN226" s="171"/>
      <c r="AO226" s="171"/>
      <c r="AP226" s="171"/>
      <c r="AQ226" s="171"/>
      <c r="AR226" s="171"/>
      <c r="AS226" s="171"/>
      <c r="AT226" s="171"/>
      <c r="AU226" s="171"/>
      <c r="AV226" s="171"/>
      <c r="AW226" s="171"/>
      <c r="AX226" s="171"/>
      <c r="AY226" s="171"/>
      <c r="AZ226" s="171"/>
      <c r="BA226" s="171"/>
      <c r="BB226" s="171"/>
      <c r="BC226" s="171"/>
      <c r="BD226" s="171"/>
    </row>
    <row r="227" spans="8:56" x14ac:dyDescent="0.2">
      <c r="H227" s="182"/>
      <c r="I227" s="182"/>
      <c r="P227" s="171"/>
      <c r="Q227" s="171"/>
      <c r="R227" s="171"/>
      <c r="S227" s="171"/>
      <c r="T227" s="171"/>
      <c r="U227" s="171"/>
      <c r="V227" s="171"/>
      <c r="W227" s="171"/>
      <c r="X227" s="171"/>
      <c r="Y227" s="171"/>
      <c r="Z227" s="171"/>
      <c r="AA227" s="171"/>
      <c r="AB227" s="171"/>
      <c r="AC227" s="171"/>
      <c r="AD227" s="171"/>
      <c r="AE227" s="171"/>
      <c r="AF227" s="171"/>
      <c r="AG227" s="171"/>
      <c r="AH227" s="171"/>
      <c r="AI227" s="171"/>
      <c r="AJ227" s="171"/>
      <c r="AK227" s="171"/>
      <c r="AL227" s="171"/>
      <c r="AM227" s="171"/>
      <c r="AN227" s="171"/>
      <c r="AO227" s="171"/>
      <c r="AP227" s="171"/>
      <c r="AQ227" s="171"/>
      <c r="AR227" s="171"/>
      <c r="AS227" s="171"/>
      <c r="AT227" s="171"/>
      <c r="AU227" s="171"/>
      <c r="AV227" s="171"/>
      <c r="AW227" s="171"/>
      <c r="AX227" s="171"/>
      <c r="AY227" s="171"/>
      <c r="AZ227" s="171"/>
      <c r="BA227" s="171"/>
      <c r="BB227" s="171"/>
      <c r="BC227" s="171"/>
      <c r="BD227" s="171"/>
    </row>
    <row r="228" spans="8:56" x14ac:dyDescent="0.2">
      <c r="H228" s="182"/>
      <c r="I228" s="182"/>
      <c r="P228" s="171"/>
      <c r="Q228" s="171"/>
      <c r="R228" s="171"/>
      <c r="S228" s="171"/>
      <c r="T228" s="171"/>
      <c r="U228" s="171"/>
      <c r="V228" s="171"/>
      <c r="W228" s="171"/>
      <c r="X228" s="171"/>
      <c r="Y228" s="171"/>
      <c r="Z228" s="171"/>
      <c r="AA228" s="171"/>
      <c r="AB228" s="171"/>
      <c r="AC228" s="171"/>
      <c r="AD228" s="171"/>
      <c r="AE228" s="171"/>
      <c r="AF228" s="171"/>
      <c r="AG228" s="171"/>
      <c r="AH228" s="171"/>
      <c r="AI228" s="171"/>
      <c r="AJ228" s="171"/>
      <c r="AK228" s="171"/>
      <c r="AL228" s="171"/>
      <c r="AM228" s="171"/>
      <c r="AN228" s="171"/>
      <c r="AO228" s="171"/>
      <c r="AP228" s="171"/>
      <c r="AQ228" s="171"/>
      <c r="AR228" s="171"/>
      <c r="AS228" s="171"/>
      <c r="AT228" s="171"/>
      <c r="AU228" s="171"/>
      <c r="AV228" s="171"/>
      <c r="AW228" s="171"/>
      <c r="AX228" s="171"/>
      <c r="AY228" s="171"/>
      <c r="AZ228" s="171"/>
      <c r="BA228" s="171"/>
      <c r="BB228" s="171"/>
      <c r="BC228" s="171"/>
      <c r="BD228" s="171"/>
    </row>
    <row r="229" spans="8:56" x14ac:dyDescent="0.2">
      <c r="H229" s="182"/>
      <c r="I229" s="182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  <c r="AA229" s="171"/>
      <c r="AB229" s="171"/>
      <c r="AC229" s="171"/>
      <c r="AD229" s="171"/>
      <c r="AE229" s="171"/>
      <c r="AF229" s="171"/>
      <c r="AG229" s="171"/>
      <c r="AH229" s="171"/>
      <c r="AI229" s="171"/>
      <c r="AJ229" s="171"/>
      <c r="AK229" s="171"/>
      <c r="AL229" s="171"/>
      <c r="AM229" s="171"/>
      <c r="AN229" s="171"/>
      <c r="AO229" s="171"/>
      <c r="AP229" s="171"/>
      <c r="AQ229" s="171"/>
      <c r="AR229" s="171"/>
      <c r="AS229" s="171"/>
      <c r="AT229" s="171"/>
      <c r="AU229" s="171"/>
      <c r="AV229" s="171"/>
      <c r="AW229" s="171"/>
      <c r="AX229" s="171"/>
      <c r="AY229" s="171"/>
      <c r="AZ229" s="171"/>
      <c r="BA229" s="171"/>
      <c r="BB229" s="171"/>
      <c r="BC229" s="171"/>
      <c r="BD229" s="171"/>
    </row>
    <row r="230" spans="8:56" x14ac:dyDescent="0.2">
      <c r="H230" s="182"/>
      <c r="I230" s="182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  <c r="Z230" s="171"/>
      <c r="AA230" s="171"/>
      <c r="AB230" s="171"/>
      <c r="AC230" s="171"/>
      <c r="AD230" s="171"/>
      <c r="AE230" s="171"/>
      <c r="AF230" s="171"/>
      <c r="AG230" s="171"/>
      <c r="AH230" s="171"/>
      <c r="AI230" s="171"/>
      <c r="AJ230" s="171"/>
      <c r="AK230" s="171"/>
      <c r="AL230" s="171"/>
      <c r="AM230" s="171"/>
      <c r="AN230" s="171"/>
      <c r="AO230" s="171"/>
      <c r="AP230" s="171"/>
      <c r="AQ230" s="171"/>
      <c r="AR230" s="171"/>
      <c r="AS230" s="171"/>
      <c r="AT230" s="171"/>
      <c r="AU230" s="171"/>
      <c r="AV230" s="171"/>
      <c r="AW230" s="171"/>
      <c r="AX230" s="171"/>
      <c r="AY230" s="171"/>
      <c r="AZ230" s="171"/>
      <c r="BA230" s="171"/>
      <c r="BB230" s="171"/>
      <c r="BC230" s="171"/>
      <c r="BD230" s="171"/>
    </row>
    <row r="231" spans="8:56" x14ac:dyDescent="0.2">
      <c r="H231" s="182"/>
      <c r="I231" s="182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  <c r="AA231" s="171"/>
      <c r="AB231" s="171"/>
      <c r="AC231" s="171"/>
      <c r="AD231" s="171"/>
      <c r="AE231" s="171"/>
      <c r="AF231" s="171"/>
      <c r="AG231" s="171"/>
      <c r="AH231" s="171"/>
      <c r="AI231" s="171"/>
      <c r="AJ231" s="171"/>
      <c r="AK231" s="171"/>
      <c r="AL231" s="171"/>
      <c r="AM231" s="171"/>
      <c r="AN231" s="171"/>
      <c r="AO231" s="171"/>
      <c r="AP231" s="171"/>
      <c r="AQ231" s="171"/>
      <c r="AR231" s="171"/>
      <c r="AS231" s="171"/>
      <c r="AT231" s="171"/>
      <c r="AU231" s="171"/>
      <c r="AV231" s="171"/>
      <c r="AW231" s="171"/>
      <c r="AX231" s="171"/>
      <c r="AY231" s="171"/>
      <c r="AZ231" s="171"/>
      <c r="BA231" s="171"/>
      <c r="BB231" s="171"/>
      <c r="BC231" s="171"/>
      <c r="BD231" s="171"/>
    </row>
    <row r="232" spans="8:56" x14ac:dyDescent="0.2">
      <c r="H232" s="182"/>
      <c r="I232" s="182"/>
      <c r="P232" s="171"/>
      <c r="Q232" s="171"/>
      <c r="R232" s="171"/>
      <c r="S232" s="171"/>
      <c r="T232" s="171"/>
      <c r="U232" s="171"/>
      <c r="V232" s="171"/>
      <c r="W232" s="171"/>
      <c r="X232" s="171"/>
      <c r="Y232" s="171"/>
      <c r="Z232" s="171"/>
      <c r="AA232" s="171"/>
      <c r="AB232" s="171"/>
      <c r="AC232" s="171"/>
      <c r="AD232" s="171"/>
      <c r="AE232" s="171"/>
      <c r="AF232" s="171"/>
      <c r="AG232" s="171"/>
      <c r="AH232" s="171"/>
      <c r="AI232" s="171"/>
      <c r="AJ232" s="171"/>
      <c r="AK232" s="171"/>
      <c r="AL232" s="171"/>
      <c r="AM232" s="171"/>
      <c r="AN232" s="171"/>
      <c r="AO232" s="171"/>
      <c r="AP232" s="171"/>
      <c r="AQ232" s="171"/>
      <c r="AR232" s="171"/>
      <c r="AS232" s="171"/>
      <c r="AT232" s="171"/>
      <c r="AU232" s="171"/>
      <c r="AV232" s="171"/>
      <c r="AW232" s="171"/>
      <c r="AX232" s="171"/>
      <c r="AY232" s="171"/>
      <c r="AZ232" s="171"/>
      <c r="BA232" s="171"/>
      <c r="BB232" s="171"/>
      <c r="BC232" s="171"/>
      <c r="BD232" s="171"/>
    </row>
    <row r="233" spans="8:56" x14ac:dyDescent="0.2">
      <c r="H233" s="182"/>
      <c r="I233" s="182"/>
      <c r="P233" s="171"/>
      <c r="Q233" s="171"/>
      <c r="R233" s="171"/>
      <c r="S233" s="171"/>
      <c r="T233" s="171"/>
      <c r="U233" s="171"/>
      <c r="V233" s="171"/>
      <c r="W233" s="171"/>
      <c r="X233" s="171"/>
      <c r="Y233" s="171"/>
      <c r="Z233" s="171"/>
      <c r="AA233" s="171"/>
      <c r="AB233" s="171"/>
      <c r="AC233" s="171"/>
      <c r="AD233" s="171"/>
      <c r="AE233" s="171"/>
      <c r="AF233" s="171"/>
      <c r="AG233" s="171"/>
      <c r="AH233" s="171"/>
      <c r="AI233" s="171"/>
      <c r="AJ233" s="171"/>
      <c r="AK233" s="171"/>
      <c r="AL233" s="171"/>
      <c r="AM233" s="171"/>
      <c r="AN233" s="171"/>
      <c r="AO233" s="171"/>
      <c r="AP233" s="171"/>
      <c r="AQ233" s="171"/>
      <c r="AR233" s="171"/>
      <c r="AS233" s="171"/>
      <c r="AT233" s="171"/>
      <c r="AU233" s="171"/>
      <c r="AV233" s="171"/>
      <c r="AW233" s="171"/>
      <c r="AX233" s="171"/>
      <c r="AY233" s="171"/>
      <c r="AZ233" s="171"/>
      <c r="BA233" s="171"/>
      <c r="BB233" s="171"/>
      <c r="BC233" s="171"/>
      <c r="BD233" s="171"/>
    </row>
    <row r="234" spans="8:56" x14ac:dyDescent="0.2">
      <c r="H234" s="182"/>
      <c r="I234" s="182"/>
      <c r="P234" s="171"/>
      <c r="Q234" s="171"/>
      <c r="R234" s="171"/>
      <c r="S234" s="171"/>
      <c r="T234" s="171"/>
      <c r="U234" s="171"/>
      <c r="V234" s="171"/>
      <c r="W234" s="171"/>
      <c r="X234" s="171"/>
      <c r="Y234" s="171"/>
      <c r="Z234" s="171"/>
      <c r="AA234" s="171"/>
      <c r="AB234" s="171"/>
      <c r="AC234" s="171"/>
      <c r="AD234" s="171"/>
      <c r="AE234" s="171"/>
      <c r="AF234" s="171"/>
      <c r="AG234" s="171"/>
      <c r="AH234" s="171"/>
      <c r="AI234" s="171"/>
      <c r="AJ234" s="171"/>
      <c r="AK234" s="171"/>
      <c r="AL234" s="171"/>
      <c r="AM234" s="171"/>
      <c r="AN234" s="171"/>
      <c r="AO234" s="171"/>
      <c r="AP234" s="171"/>
      <c r="AQ234" s="171"/>
      <c r="AR234" s="171"/>
      <c r="AS234" s="171"/>
      <c r="AT234" s="171"/>
      <c r="AU234" s="171"/>
      <c r="AV234" s="171"/>
      <c r="AW234" s="171"/>
      <c r="AX234" s="171"/>
      <c r="AY234" s="171"/>
      <c r="AZ234" s="171"/>
      <c r="BA234" s="171"/>
      <c r="BB234" s="171"/>
      <c r="BC234" s="171"/>
      <c r="BD234" s="171"/>
    </row>
    <row r="235" spans="8:56" x14ac:dyDescent="0.2">
      <c r="H235" s="182"/>
      <c r="I235" s="182"/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1"/>
      <c r="AE235" s="171"/>
      <c r="AF235" s="171"/>
      <c r="AG235" s="171"/>
      <c r="AH235" s="171"/>
      <c r="AI235" s="171"/>
      <c r="AJ235" s="171"/>
      <c r="AK235" s="171"/>
      <c r="AL235" s="171"/>
      <c r="AM235" s="171"/>
      <c r="AN235" s="171"/>
      <c r="AO235" s="171"/>
      <c r="AP235" s="171"/>
      <c r="AQ235" s="171"/>
      <c r="AR235" s="171"/>
      <c r="AS235" s="171"/>
      <c r="AT235" s="171"/>
      <c r="AU235" s="171"/>
      <c r="AV235" s="171"/>
      <c r="AW235" s="171"/>
      <c r="AX235" s="171"/>
      <c r="AY235" s="171"/>
      <c r="AZ235" s="171"/>
      <c r="BA235" s="171"/>
      <c r="BB235" s="171"/>
      <c r="BC235" s="171"/>
      <c r="BD235" s="171"/>
    </row>
    <row r="236" spans="8:56" x14ac:dyDescent="0.2">
      <c r="H236" s="182"/>
      <c r="I236" s="182"/>
      <c r="P236" s="171"/>
      <c r="Q236" s="171"/>
      <c r="R236" s="171"/>
      <c r="S236" s="171"/>
      <c r="T236" s="171"/>
      <c r="U236" s="171"/>
      <c r="V236" s="171"/>
      <c r="W236" s="171"/>
      <c r="X236" s="171"/>
      <c r="Y236" s="171"/>
      <c r="Z236" s="171"/>
      <c r="AA236" s="171"/>
      <c r="AB236" s="171"/>
      <c r="AC236" s="171"/>
      <c r="AD236" s="171"/>
      <c r="AE236" s="171"/>
      <c r="AF236" s="171"/>
      <c r="AG236" s="171"/>
      <c r="AH236" s="171"/>
      <c r="AI236" s="171"/>
      <c r="AJ236" s="171"/>
      <c r="AK236" s="171"/>
      <c r="AL236" s="171"/>
      <c r="AM236" s="171"/>
      <c r="AN236" s="171"/>
      <c r="AO236" s="171"/>
      <c r="AP236" s="171"/>
      <c r="AQ236" s="171"/>
      <c r="AR236" s="171"/>
      <c r="AS236" s="171"/>
      <c r="AT236" s="171"/>
      <c r="AU236" s="171"/>
      <c r="AV236" s="171"/>
      <c r="AW236" s="171"/>
      <c r="AX236" s="171"/>
      <c r="AY236" s="171"/>
      <c r="AZ236" s="171"/>
      <c r="BA236" s="171"/>
      <c r="BB236" s="171"/>
      <c r="BC236" s="171"/>
      <c r="BD236" s="171"/>
    </row>
    <row r="237" spans="8:56" x14ac:dyDescent="0.2">
      <c r="H237" s="182"/>
      <c r="I237" s="182"/>
      <c r="P237" s="171"/>
      <c r="Q237" s="171"/>
      <c r="R237" s="171"/>
      <c r="S237" s="171"/>
      <c r="T237" s="171"/>
      <c r="U237" s="171"/>
      <c r="V237" s="171"/>
      <c r="W237" s="171"/>
      <c r="X237" s="171"/>
      <c r="Y237" s="171"/>
      <c r="Z237" s="171"/>
      <c r="AA237" s="171"/>
      <c r="AB237" s="171"/>
      <c r="AC237" s="171"/>
      <c r="AD237" s="171"/>
      <c r="AE237" s="171"/>
      <c r="AF237" s="171"/>
      <c r="AG237" s="171"/>
      <c r="AH237" s="171"/>
      <c r="AI237" s="171"/>
      <c r="AJ237" s="171"/>
      <c r="AK237" s="171"/>
      <c r="AL237" s="171"/>
      <c r="AM237" s="171"/>
      <c r="AN237" s="171"/>
      <c r="AO237" s="171"/>
      <c r="AP237" s="171"/>
      <c r="AQ237" s="171"/>
      <c r="AR237" s="171"/>
      <c r="AS237" s="171"/>
      <c r="AT237" s="171"/>
      <c r="AU237" s="171"/>
      <c r="AV237" s="171"/>
      <c r="AW237" s="171"/>
      <c r="AX237" s="171"/>
      <c r="AY237" s="171"/>
      <c r="AZ237" s="171"/>
      <c r="BA237" s="171"/>
      <c r="BB237" s="171"/>
      <c r="BC237" s="171"/>
      <c r="BD237" s="171"/>
    </row>
    <row r="238" spans="8:56" x14ac:dyDescent="0.2">
      <c r="H238" s="182"/>
      <c r="I238" s="182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  <c r="AA238" s="171"/>
      <c r="AB238" s="171"/>
      <c r="AC238" s="171"/>
      <c r="AD238" s="171"/>
      <c r="AE238" s="171"/>
      <c r="AF238" s="171"/>
      <c r="AG238" s="171"/>
      <c r="AH238" s="171"/>
      <c r="AI238" s="171"/>
      <c r="AJ238" s="171"/>
      <c r="AK238" s="171"/>
      <c r="AL238" s="171"/>
      <c r="AM238" s="171"/>
      <c r="AN238" s="171"/>
      <c r="AO238" s="171"/>
      <c r="AP238" s="171"/>
      <c r="AQ238" s="171"/>
      <c r="AR238" s="171"/>
      <c r="AS238" s="171"/>
      <c r="AT238" s="171"/>
      <c r="AU238" s="171"/>
      <c r="AV238" s="171"/>
      <c r="AW238" s="171"/>
      <c r="AX238" s="171"/>
      <c r="AY238" s="171"/>
      <c r="AZ238" s="171"/>
      <c r="BA238" s="171"/>
      <c r="BB238" s="171"/>
      <c r="BC238" s="171"/>
      <c r="BD238" s="171"/>
    </row>
    <row r="239" spans="8:56" x14ac:dyDescent="0.2">
      <c r="H239" s="182"/>
      <c r="I239" s="182"/>
      <c r="P239" s="171"/>
      <c r="Q239" s="171"/>
      <c r="R239" s="171"/>
      <c r="S239" s="171"/>
      <c r="T239" s="171"/>
      <c r="U239" s="171"/>
      <c r="V239" s="171"/>
      <c r="W239" s="171"/>
      <c r="X239" s="171"/>
      <c r="Y239" s="171"/>
      <c r="Z239" s="171"/>
      <c r="AA239" s="171"/>
      <c r="AB239" s="171"/>
      <c r="AC239" s="171"/>
      <c r="AD239" s="171"/>
      <c r="AE239" s="171"/>
      <c r="AF239" s="171"/>
      <c r="AG239" s="171"/>
      <c r="AH239" s="171"/>
      <c r="AI239" s="171"/>
      <c r="AJ239" s="171"/>
      <c r="AK239" s="171"/>
      <c r="AL239" s="171"/>
      <c r="AM239" s="171"/>
      <c r="AN239" s="171"/>
      <c r="AO239" s="171"/>
      <c r="AP239" s="171"/>
      <c r="AQ239" s="171"/>
      <c r="AR239" s="171"/>
      <c r="AS239" s="171"/>
      <c r="AT239" s="171"/>
      <c r="AU239" s="171"/>
      <c r="AV239" s="171"/>
      <c r="AW239" s="171"/>
      <c r="AX239" s="171"/>
      <c r="AY239" s="171"/>
      <c r="AZ239" s="171"/>
      <c r="BA239" s="171"/>
      <c r="BB239" s="171"/>
      <c r="BC239" s="171"/>
      <c r="BD239" s="171"/>
    </row>
    <row r="240" spans="8:56" x14ac:dyDescent="0.2">
      <c r="H240" s="182"/>
      <c r="I240" s="182"/>
      <c r="P240" s="171"/>
      <c r="Q240" s="171"/>
      <c r="R240" s="171"/>
      <c r="S240" s="171"/>
      <c r="T240" s="171"/>
      <c r="U240" s="171"/>
      <c r="V240" s="171"/>
      <c r="W240" s="171"/>
      <c r="X240" s="171"/>
      <c r="Y240" s="171"/>
      <c r="Z240" s="171"/>
      <c r="AA240" s="171"/>
      <c r="AB240" s="171"/>
      <c r="AC240" s="171"/>
      <c r="AD240" s="171"/>
      <c r="AE240" s="171"/>
      <c r="AF240" s="171"/>
      <c r="AG240" s="171"/>
      <c r="AH240" s="171"/>
      <c r="AI240" s="171"/>
      <c r="AJ240" s="171"/>
      <c r="AK240" s="171"/>
      <c r="AL240" s="171"/>
      <c r="AM240" s="171"/>
      <c r="AN240" s="171"/>
      <c r="AO240" s="171"/>
      <c r="AP240" s="171"/>
      <c r="AQ240" s="171"/>
      <c r="AR240" s="171"/>
      <c r="AS240" s="171"/>
      <c r="AT240" s="171"/>
      <c r="AU240" s="171"/>
      <c r="AV240" s="171"/>
      <c r="AW240" s="171"/>
      <c r="AX240" s="171"/>
      <c r="AY240" s="171"/>
      <c r="AZ240" s="171"/>
      <c r="BA240" s="171"/>
      <c r="BB240" s="171"/>
      <c r="BC240" s="171"/>
      <c r="BD240" s="171"/>
    </row>
    <row r="241" spans="8:56" x14ac:dyDescent="0.2">
      <c r="H241" s="182"/>
      <c r="I241" s="182"/>
      <c r="P241" s="171"/>
      <c r="Q241" s="171"/>
      <c r="R241" s="171"/>
      <c r="S241" s="171"/>
      <c r="T241" s="171"/>
      <c r="U241" s="171"/>
      <c r="V241" s="171"/>
      <c r="W241" s="171"/>
      <c r="X241" s="171"/>
      <c r="Y241" s="171"/>
      <c r="Z241" s="171"/>
      <c r="AA241" s="171"/>
      <c r="AB241" s="171"/>
      <c r="AC241" s="171"/>
      <c r="AD241" s="171"/>
      <c r="AE241" s="171"/>
      <c r="AF241" s="171"/>
      <c r="AG241" s="171"/>
      <c r="AH241" s="171"/>
      <c r="AI241" s="171"/>
      <c r="AJ241" s="171"/>
      <c r="AK241" s="171"/>
      <c r="AL241" s="171"/>
      <c r="AM241" s="171"/>
      <c r="AN241" s="171"/>
      <c r="AO241" s="171"/>
      <c r="AP241" s="171"/>
      <c r="AQ241" s="171"/>
      <c r="AR241" s="171"/>
      <c r="AS241" s="171"/>
      <c r="AT241" s="171"/>
      <c r="AU241" s="171"/>
      <c r="AV241" s="171"/>
      <c r="AW241" s="171"/>
      <c r="AX241" s="171"/>
      <c r="AY241" s="171"/>
      <c r="AZ241" s="171"/>
      <c r="BA241" s="171"/>
      <c r="BB241" s="171"/>
      <c r="BC241" s="171"/>
      <c r="BD241" s="171"/>
    </row>
    <row r="242" spans="8:56" x14ac:dyDescent="0.2">
      <c r="H242" s="182"/>
      <c r="I242" s="182"/>
      <c r="P242" s="171"/>
      <c r="Q242" s="171"/>
      <c r="R242" s="171"/>
      <c r="S242" s="171"/>
      <c r="T242" s="171"/>
      <c r="U242" s="171"/>
      <c r="V242" s="171"/>
      <c r="W242" s="171"/>
      <c r="X242" s="171"/>
      <c r="Y242" s="171"/>
      <c r="Z242" s="171"/>
      <c r="AA242" s="171"/>
      <c r="AB242" s="171"/>
      <c r="AC242" s="171"/>
      <c r="AD242" s="171"/>
      <c r="AE242" s="171"/>
      <c r="AF242" s="171"/>
      <c r="AG242" s="171"/>
      <c r="AH242" s="171"/>
      <c r="AI242" s="171"/>
      <c r="AJ242" s="171"/>
      <c r="AK242" s="171"/>
      <c r="AL242" s="171"/>
      <c r="AM242" s="171"/>
      <c r="AN242" s="171"/>
      <c r="AO242" s="171"/>
      <c r="AP242" s="171"/>
      <c r="AQ242" s="171"/>
      <c r="AR242" s="171"/>
      <c r="AS242" s="171"/>
      <c r="AT242" s="171"/>
      <c r="AU242" s="171"/>
      <c r="AV242" s="171"/>
      <c r="AW242" s="171"/>
      <c r="AX242" s="171"/>
      <c r="AY242" s="171"/>
      <c r="AZ242" s="171"/>
      <c r="BA242" s="171"/>
      <c r="BB242" s="171"/>
      <c r="BC242" s="171"/>
      <c r="BD242" s="171"/>
    </row>
    <row r="243" spans="8:56" x14ac:dyDescent="0.2">
      <c r="H243" s="182"/>
      <c r="I243" s="182"/>
      <c r="P243" s="171"/>
      <c r="Q243" s="171"/>
      <c r="R243" s="171"/>
      <c r="S243" s="171"/>
      <c r="T243" s="171"/>
      <c r="U243" s="171"/>
      <c r="V243" s="171"/>
      <c r="W243" s="171"/>
      <c r="X243" s="171"/>
      <c r="Y243" s="171"/>
      <c r="Z243" s="171"/>
      <c r="AA243" s="171"/>
      <c r="AB243" s="171"/>
      <c r="AC243" s="171"/>
      <c r="AD243" s="171"/>
      <c r="AE243" s="171"/>
      <c r="AF243" s="171"/>
      <c r="AG243" s="171"/>
      <c r="AH243" s="171"/>
      <c r="AI243" s="171"/>
      <c r="AJ243" s="171"/>
      <c r="AK243" s="171"/>
      <c r="AL243" s="171"/>
      <c r="AM243" s="171"/>
      <c r="AN243" s="171"/>
      <c r="AO243" s="171"/>
      <c r="AP243" s="171"/>
      <c r="AQ243" s="171"/>
      <c r="AR243" s="171"/>
      <c r="AS243" s="171"/>
      <c r="AT243" s="171"/>
      <c r="AU243" s="171"/>
      <c r="AV243" s="171"/>
      <c r="AW243" s="171"/>
      <c r="AX243" s="171"/>
      <c r="AY243" s="171"/>
      <c r="AZ243" s="171"/>
      <c r="BA243" s="171"/>
      <c r="BB243" s="171"/>
      <c r="BC243" s="171"/>
      <c r="BD243" s="171"/>
    </row>
    <row r="244" spans="8:56" x14ac:dyDescent="0.2">
      <c r="H244" s="182"/>
      <c r="I244" s="182"/>
      <c r="P244" s="171"/>
      <c r="Q244" s="171"/>
      <c r="R244" s="171"/>
      <c r="S244" s="171"/>
      <c r="T244" s="171"/>
      <c r="U244" s="171"/>
      <c r="V244" s="171"/>
      <c r="W244" s="171"/>
      <c r="X244" s="171"/>
      <c r="Y244" s="171"/>
      <c r="Z244" s="171"/>
      <c r="AA244" s="171"/>
      <c r="AB244" s="171"/>
      <c r="AC244" s="171"/>
      <c r="AD244" s="171"/>
      <c r="AE244" s="171"/>
      <c r="AF244" s="171"/>
      <c r="AG244" s="171"/>
      <c r="AH244" s="171"/>
      <c r="AI244" s="171"/>
      <c r="AJ244" s="171"/>
      <c r="AK244" s="171"/>
      <c r="AL244" s="171"/>
      <c r="AM244" s="171"/>
      <c r="AN244" s="171"/>
      <c r="AO244" s="171"/>
      <c r="AP244" s="171"/>
      <c r="AQ244" s="171"/>
      <c r="AR244" s="171"/>
      <c r="AS244" s="171"/>
      <c r="AT244" s="171"/>
      <c r="AU244" s="171"/>
      <c r="AV244" s="171"/>
      <c r="AW244" s="171"/>
      <c r="AX244" s="171"/>
      <c r="AY244" s="171"/>
      <c r="AZ244" s="171"/>
      <c r="BA244" s="171"/>
      <c r="BB244" s="171"/>
      <c r="BC244" s="171"/>
      <c r="BD244" s="171"/>
    </row>
    <row r="245" spans="8:56" x14ac:dyDescent="0.2">
      <c r="H245" s="182"/>
      <c r="I245" s="182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  <c r="Z245" s="171"/>
      <c r="AA245" s="171"/>
      <c r="AB245" s="171"/>
      <c r="AC245" s="171"/>
      <c r="AD245" s="171"/>
      <c r="AE245" s="171"/>
      <c r="AF245" s="171"/>
      <c r="AG245" s="171"/>
      <c r="AH245" s="171"/>
      <c r="AI245" s="171"/>
      <c r="AJ245" s="171"/>
      <c r="AK245" s="171"/>
      <c r="AL245" s="171"/>
      <c r="AM245" s="171"/>
      <c r="AN245" s="171"/>
      <c r="AO245" s="171"/>
      <c r="AP245" s="171"/>
      <c r="AQ245" s="171"/>
      <c r="AR245" s="171"/>
      <c r="AS245" s="171"/>
      <c r="AT245" s="171"/>
      <c r="AU245" s="171"/>
      <c r="AV245" s="171"/>
      <c r="AW245" s="171"/>
      <c r="AX245" s="171"/>
      <c r="AY245" s="171"/>
      <c r="AZ245" s="171"/>
      <c r="BA245" s="171"/>
      <c r="BB245" s="171"/>
      <c r="BC245" s="171"/>
      <c r="BD245" s="171"/>
    </row>
    <row r="246" spans="8:56" x14ac:dyDescent="0.2">
      <c r="H246" s="182"/>
      <c r="I246" s="182"/>
      <c r="P246" s="171"/>
      <c r="Q246" s="171"/>
      <c r="R246" s="171"/>
      <c r="S246" s="171"/>
      <c r="T246" s="171"/>
      <c r="U246" s="171"/>
      <c r="V246" s="171"/>
      <c r="W246" s="171"/>
      <c r="X246" s="171"/>
      <c r="Y246" s="171"/>
      <c r="Z246" s="171"/>
      <c r="AA246" s="171"/>
      <c r="AB246" s="171"/>
      <c r="AC246" s="171"/>
      <c r="AD246" s="171"/>
      <c r="AE246" s="171"/>
      <c r="AF246" s="171"/>
      <c r="AG246" s="171"/>
      <c r="AH246" s="171"/>
      <c r="AI246" s="171"/>
      <c r="AJ246" s="171"/>
      <c r="AK246" s="171"/>
      <c r="AL246" s="171"/>
      <c r="AM246" s="171"/>
      <c r="AN246" s="171"/>
      <c r="AO246" s="171"/>
      <c r="AP246" s="171"/>
      <c r="AQ246" s="171"/>
      <c r="AR246" s="171"/>
      <c r="AS246" s="171"/>
      <c r="AT246" s="171"/>
      <c r="AU246" s="171"/>
      <c r="AV246" s="171"/>
      <c r="AW246" s="171"/>
      <c r="AX246" s="171"/>
      <c r="AY246" s="171"/>
      <c r="AZ246" s="171"/>
      <c r="BA246" s="171"/>
      <c r="BB246" s="171"/>
      <c r="BC246" s="171"/>
      <c r="BD246" s="171"/>
    </row>
    <row r="247" spans="8:56" x14ac:dyDescent="0.2">
      <c r="H247" s="182"/>
      <c r="I247" s="182"/>
      <c r="P247" s="171"/>
      <c r="Q247" s="171"/>
      <c r="R247" s="171"/>
      <c r="S247" s="171"/>
      <c r="T247" s="171"/>
      <c r="U247" s="171"/>
      <c r="V247" s="171"/>
      <c r="W247" s="171"/>
      <c r="X247" s="171"/>
      <c r="Y247" s="171"/>
      <c r="Z247" s="171"/>
      <c r="AA247" s="171"/>
      <c r="AB247" s="171"/>
      <c r="AC247" s="171"/>
      <c r="AD247" s="171"/>
      <c r="AE247" s="171"/>
      <c r="AF247" s="171"/>
      <c r="AG247" s="171"/>
      <c r="AH247" s="171"/>
      <c r="AI247" s="171"/>
      <c r="AJ247" s="171"/>
      <c r="AK247" s="171"/>
      <c r="AL247" s="171"/>
      <c r="AM247" s="171"/>
      <c r="AN247" s="171"/>
      <c r="AO247" s="171"/>
      <c r="AP247" s="171"/>
      <c r="AQ247" s="171"/>
      <c r="AR247" s="171"/>
      <c r="AS247" s="171"/>
      <c r="AT247" s="171"/>
      <c r="AU247" s="171"/>
      <c r="AV247" s="171"/>
      <c r="AW247" s="171"/>
      <c r="AX247" s="171"/>
      <c r="AY247" s="171"/>
      <c r="AZ247" s="171"/>
      <c r="BA247" s="171"/>
      <c r="BB247" s="171"/>
      <c r="BC247" s="171"/>
      <c r="BD247" s="171"/>
    </row>
    <row r="248" spans="8:56" x14ac:dyDescent="0.2">
      <c r="H248" s="182"/>
      <c r="I248" s="182"/>
      <c r="P248" s="171"/>
      <c r="Q248" s="171"/>
      <c r="R248" s="171"/>
      <c r="S248" s="171"/>
      <c r="T248" s="171"/>
      <c r="U248" s="171"/>
      <c r="V248" s="171"/>
      <c r="W248" s="171"/>
      <c r="X248" s="171"/>
      <c r="Y248" s="171"/>
      <c r="Z248" s="171"/>
      <c r="AA248" s="171"/>
      <c r="AB248" s="171"/>
      <c r="AC248" s="171"/>
      <c r="AD248" s="171"/>
      <c r="AE248" s="171"/>
      <c r="AF248" s="171"/>
      <c r="AG248" s="171"/>
      <c r="AH248" s="171"/>
      <c r="AI248" s="171"/>
      <c r="AJ248" s="171"/>
      <c r="AK248" s="171"/>
      <c r="AL248" s="171"/>
      <c r="AM248" s="171"/>
      <c r="AN248" s="171"/>
      <c r="AO248" s="171"/>
      <c r="AP248" s="171"/>
      <c r="AQ248" s="171"/>
      <c r="AR248" s="171"/>
      <c r="AS248" s="171"/>
      <c r="AT248" s="171"/>
      <c r="AU248" s="171"/>
      <c r="AV248" s="171"/>
      <c r="AW248" s="171"/>
      <c r="AX248" s="171"/>
      <c r="AY248" s="171"/>
      <c r="AZ248" s="171"/>
      <c r="BA248" s="171"/>
      <c r="BB248" s="171"/>
      <c r="BC248" s="171"/>
      <c r="BD248" s="171"/>
    </row>
    <row r="249" spans="8:56" x14ac:dyDescent="0.2">
      <c r="H249" s="182"/>
      <c r="I249" s="182"/>
      <c r="P249" s="171"/>
      <c r="Q249" s="171"/>
      <c r="R249" s="171"/>
      <c r="S249" s="171"/>
      <c r="T249" s="171"/>
      <c r="U249" s="171"/>
      <c r="V249" s="171"/>
      <c r="W249" s="171"/>
      <c r="X249" s="171"/>
      <c r="Y249" s="171"/>
      <c r="Z249" s="171"/>
      <c r="AA249" s="171"/>
      <c r="AB249" s="171"/>
      <c r="AC249" s="171"/>
      <c r="AD249" s="171"/>
      <c r="AE249" s="171"/>
      <c r="AF249" s="171"/>
      <c r="AG249" s="171"/>
      <c r="AH249" s="171"/>
      <c r="AI249" s="171"/>
      <c r="AJ249" s="171"/>
      <c r="AK249" s="171"/>
      <c r="AL249" s="171"/>
      <c r="AM249" s="171"/>
      <c r="AN249" s="171"/>
      <c r="AO249" s="171"/>
      <c r="AP249" s="171"/>
      <c r="AQ249" s="171"/>
      <c r="AR249" s="171"/>
      <c r="AS249" s="171"/>
      <c r="AT249" s="171"/>
      <c r="AU249" s="171"/>
      <c r="AV249" s="171"/>
      <c r="AW249" s="171"/>
      <c r="AX249" s="171"/>
      <c r="AY249" s="171"/>
      <c r="AZ249" s="171"/>
      <c r="BA249" s="171"/>
      <c r="BB249" s="171"/>
      <c r="BC249" s="171"/>
      <c r="BD249" s="171"/>
    </row>
    <row r="250" spans="8:56" x14ac:dyDescent="0.2">
      <c r="H250" s="182"/>
      <c r="I250" s="182"/>
      <c r="P250" s="171"/>
      <c r="Q250" s="171"/>
      <c r="R250" s="171"/>
      <c r="S250" s="171"/>
      <c r="T250" s="171"/>
      <c r="U250" s="171"/>
      <c r="V250" s="171"/>
      <c r="W250" s="171"/>
      <c r="X250" s="171"/>
      <c r="Y250" s="171"/>
      <c r="Z250" s="171"/>
      <c r="AA250" s="171"/>
      <c r="AB250" s="171"/>
      <c r="AC250" s="171"/>
      <c r="AD250" s="171"/>
      <c r="AE250" s="171"/>
      <c r="AF250" s="171"/>
      <c r="AG250" s="171"/>
      <c r="AH250" s="171"/>
      <c r="AI250" s="171"/>
      <c r="AJ250" s="171"/>
      <c r="AK250" s="171"/>
      <c r="AL250" s="171"/>
      <c r="AM250" s="171"/>
      <c r="AN250" s="171"/>
      <c r="AO250" s="171"/>
      <c r="AP250" s="171"/>
      <c r="AQ250" s="171"/>
      <c r="AR250" s="171"/>
      <c r="AS250" s="171"/>
      <c r="AT250" s="171"/>
      <c r="AU250" s="171"/>
      <c r="AV250" s="171"/>
      <c r="AW250" s="171"/>
      <c r="AX250" s="171"/>
      <c r="AY250" s="171"/>
      <c r="AZ250" s="171"/>
      <c r="BA250" s="171"/>
      <c r="BB250" s="171"/>
      <c r="BC250" s="171"/>
      <c r="BD250" s="171"/>
    </row>
    <row r="251" spans="8:56" x14ac:dyDescent="0.2">
      <c r="H251" s="182"/>
      <c r="I251" s="182"/>
      <c r="P251" s="171"/>
      <c r="Q251" s="171"/>
      <c r="R251" s="171"/>
      <c r="S251" s="171"/>
      <c r="T251" s="171"/>
      <c r="U251" s="171"/>
      <c r="V251" s="171"/>
      <c r="W251" s="171"/>
      <c r="X251" s="171"/>
      <c r="Y251" s="171"/>
      <c r="Z251" s="171"/>
      <c r="AA251" s="171"/>
      <c r="AB251" s="171"/>
      <c r="AC251" s="171"/>
      <c r="AD251" s="171"/>
      <c r="AE251" s="171"/>
      <c r="AF251" s="171"/>
      <c r="AG251" s="171"/>
      <c r="AH251" s="171"/>
      <c r="AI251" s="171"/>
      <c r="AJ251" s="171"/>
      <c r="AK251" s="171"/>
      <c r="AL251" s="171"/>
      <c r="AM251" s="171"/>
      <c r="AN251" s="171"/>
      <c r="AO251" s="171"/>
      <c r="AP251" s="171"/>
      <c r="AQ251" s="171"/>
      <c r="AR251" s="171"/>
      <c r="AS251" s="171"/>
      <c r="AT251" s="171"/>
      <c r="AU251" s="171"/>
      <c r="AV251" s="171"/>
      <c r="AW251" s="171"/>
      <c r="AX251" s="171"/>
      <c r="AY251" s="171"/>
      <c r="AZ251" s="171"/>
      <c r="BA251" s="171"/>
      <c r="BB251" s="171"/>
      <c r="BC251" s="171"/>
      <c r="BD251" s="171"/>
    </row>
    <row r="252" spans="8:56" x14ac:dyDescent="0.2">
      <c r="H252" s="182"/>
      <c r="I252" s="182"/>
      <c r="P252" s="171"/>
      <c r="Q252" s="171"/>
      <c r="R252" s="171"/>
      <c r="S252" s="171"/>
      <c r="T252" s="171"/>
      <c r="U252" s="171"/>
      <c r="V252" s="171"/>
      <c r="W252" s="171"/>
      <c r="X252" s="171"/>
      <c r="Y252" s="171"/>
      <c r="Z252" s="171"/>
      <c r="AA252" s="171"/>
      <c r="AB252" s="171"/>
      <c r="AC252" s="171"/>
      <c r="AD252" s="171"/>
      <c r="AE252" s="171"/>
      <c r="AF252" s="171"/>
      <c r="AG252" s="171"/>
      <c r="AH252" s="171"/>
      <c r="AI252" s="171"/>
      <c r="AJ252" s="171"/>
      <c r="AK252" s="171"/>
      <c r="AL252" s="171"/>
      <c r="AM252" s="171"/>
      <c r="AN252" s="171"/>
      <c r="AO252" s="171"/>
      <c r="AP252" s="171"/>
      <c r="AQ252" s="171"/>
      <c r="AR252" s="171"/>
      <c r="AS252" s="171"/>
      <c r="AT252" s="171"/>
      <c r="AU252" s="171"/>
      <c r="AV252" s="171"/>
      <c r="AW252" s="171"/>
      <c r="AX252" s="171"/>
      <c r="AY252" s="171"/>
      <c r="AZ252" s="171"/>
      <c r="BA252" s="171"/>
      <c r="BB252" s="171"/>
      <c r="BC252" s="171"/>
      <c r="BD252" s="171"/>
    </row>
    <row r="253" spans="8:56" x14ac:dyDescent="0.2">
      <c r="H253" s="182"/>
      <c r="I253" s="182"/>
      <c r="P253" s="171"/>
      <c r="Q253" s="171"/>
      <c r="R253" s="171"/>
      <c r="S253" s="171"/>
      <c r="T253" s="171"/>
      <c r="U253" s="171"/>
      <c r="V253" s="171"/>
      <c r="W253" s="171"/>
      <c r="X253" s="171"/>
      <c r="Y253" s="171"/>
      <c r="Z253" s="171"/>
      <c r="AA253" s="171"/>
      <c r="AB253" s="171"/>
      <c r="AC253" s="171"/>
      <c r="AD253" s="171"/>
      <c r="AE253" s="171"/>
      <c r="AF253" s="171"/>
      <c r="AG253" s="171"/>
      <c r="AH253" s="171"/>
      <c r="AI253" s="171"/>
      <c r="AJ253" s="171"/>
      <c r="AK253" s="171"/>
      <c r="AL253" s="171"/>
      <c r="AM253" s="171"/>
      <c r="AN253" s="171"/>
      <c r="AO253" s="171"/>
      <c r="AP253" s="171"/>
      <c r="AQ253" s="171"/>
      <c r="AR253" s="171"/>
      <c r="AS253" s="171"/>
      <c r="AT253" s="171"/>
      <c r="AU253" s="171"/>
      <c r="AV253" s="171"/>
      <c r="AW253" s="171"/>
      <c r="AX253" s="171"/>
      <c r="AY253" s="171"/>
      <c r="AZ253" s="171"/>
      <c r="BA253" s="171"/>
      <c r="BB253" s="171"/>
      <c r="BC253" s="171"/>
      <c r="BD253" s="171"/>
    </row>
    <row r="254" spans="8:56" x14ac:dyDescent="0.2">
      <c r="H254" s="182"/>
      <c r="I254" s="182"/>
      <c r="P254" s="171"/>
      <c r="Q254" s="171"/>
      <c r="R254" s="171"/>
      <c r="S254" s="171"/>
      <c r="T254" s="171"/>
      <c r="U254" s="171"/>
      <c r="V254" s="171"/>
      <c r="W254" s="171"/>
      <c r="X254" s="171"/>
      <c r="Y254" s="171"/>
      <c r="Z254" s="171"/>
      <c r="AA254" s="171"/>
      <c r="AB254" s="171"/>
      <c r="AC254" s="171"/>
      <c r="AD254" s="171"/>
      <c r="AE254" s="171"/>
      <c r="AF254" s="171"/>
      <c r="AG254" s="171"/>
      <c r="AH254" s="171"/>
      <c r="AI254" s="171"/>
      <c r="AJ254" s="171"/>
      <c r="AK254" s="171"/>
      <c r="AL254" s="171"/>
      <c r="AM254" s="171"/>
      <c r="AN254" s="171"/>
      <c r="AO254" s="171"/>
      <c r="AP254" s="171"/>
      <c r="AQ254" s="171"/>
      <c r="AR254" s="171"/>
      <c r="AS254" s="171"/>
      <c r="AT254" s="171"/>
      <c r="AU254" s="171"/>
      <c r="AV254" s="171"/>
      <c r="AW254" s="171"/>
      <c r="AX254" s="171"/>
      <c r="AY254" s="171"/>
      <c r="AZ254" s="171"/>
      <c r="BA254" s="171"/>
      <c r="BB254" s="171"/>
      <c r="BC254" s="171"/>
      <c r="BD254" s="171"/>
    </row>
    <row r="255" spans="8:56" x14ac:dyDescent="0.2">
      <c r="H255" s="182"/>
      <c r="I255" s="182"/>
      <c r="P255" s="171"/>
      <c r="Q255" s="171"/>
      <c r="R255" s="171"/>
      <c r="S255" s="171"/>
      <c r="T255" s="171"/>
      <c r="U255" s="171"/>
      <c r="V255" s="171"/>
      <c r="W255" s="171"/>
      <c r="X255" s="171"/>
      <c r="Y255" s="171"/>
      <c r="Z255" s="171"/>
      <c r="AA255" s="171"/>
      <c r="AB255" s="171"/>
      <c r="AC255" s="171"/>
      <c r="AD255" s="171"/>
      <c r="AE255" s="171"/>
      <c r="AF255" s="171"/>
      <c r="AG255" s="171"/>
      <c r="AH255" s="171"/>
      <c r="AI255" s="171"/>
      <c r="AJ255" s="171"/>
      <c r="AK255" s="171"/>
      <c r="AL255" s="171"/>
      <c r="AM255" s="171"/>
      <c r="AN255" s="171"/>
      <c r="AO255" s="171"/>
      <c r="AP255" s="171"/>
      <c r="AQ255" s="171"/>
      <c r="AR255" s="171"/>
      <c r="AS255" s="171"/>
      <c r="AT255" s="171"/>
      <c r="AU255" s="171"/>
      <c r="AV255" s="171"/>
      <c r="AW255" s="171"/>
      <c r="AX255" s="171"/>
      <c r="AY255" s="171"/>
      <c r="AZ255" s="171"/>
      <c r="BA255" s="171"/>
      <c r="BB255" s="171"/>
      <c r="BC255" s="171"/>
      <c r="BD255" s="171"/>
    </row>
    <row r="256" spans="8:56" x14ac:dyDescent="0.2">
      <c r="H256" s="182"/>
      <c r="I256" s="182"/>
      <c r="P256" s="171"/>
      <c r="Q256" s="171"/>
      <c r="R256" s="171"/>
      <c r="S256" s="171"/>
      <c r="T256" s="171"/>
      <c r="U256" s="171"/>
      <c r="V256" s="171"/>
      <c r="W256" s="171"/>
      <c r="X256" s="171"/>
      <c r="Y256" s="171"/>
      <c r="Z256" s="171"/>
      <c r="AA256" s="171"/>
      <c r="AB256" s="171"/>
      <c r="AC256" s="171"/>
      <c r="AD256" s="171"/>
      <c r="AE256" s="171"/>
      <c r="AF256" s="171"/>
      <c r="AG256" s="171"/>
      <c r="AH256" s="171"/>
      <c r="AI256" s="171"/>
      <c r="AJ256" s="171"/>
      <c r="AK256" s="171"/>
      <c r="AL256" s="171"/>
      <c r="AM256" s="171"/>
      <c r="AN256" s="171"/>
      <c r="AO256" s="171"/>
      <c r="AP256" s="171"/>
      <c r="AQ256" s="171"/>
      <c r="AR256" s="171"/>
      <c r="AS256" s="171"/>
      <c r="AT256" s="171"/>
      <c r="AU256" s="171"/>
      <c r="AV256" s="171"/>
      <c r="AW256" s="171"/>
      <c r="AX256" s="171"/>
      <c r="AY256" s="171"/>
      <c r="AZ256" s="171"/>
      <c r="BA256" s="171"/>
      <c r="BB256" s="171"/>
      <c r="BC256" s="171"/>
      <c r="BD256" s="171"/>
    </row>
    <row r="257" spans="8:56" x14ac:dyDescent="0.2">
      <c r="H257" s="182"/>
      <c r="I257" s="182"/>
      <c r="P257" s="171"/>
      <c r="Q257" s="171"/>
      <c r="R257" s="171"/>
      <c r="S257" s="171"/>
      <c r="T257" s="171"/>
      <c r="U257" s="171"/>
      <c r="V257" s="171"/>
      <c r="W257" s="171"/>
      <c r="X257" s="171"/>
      <c r="Y257" s="171"/>
      <c r="Z257" s="171"/>
      <c r="AA257" s="171"/>
      <c r="AB257" s="171"/>
      <c r="AC257" s="171"/>
      <c r="AD257" s="171"/>
      <c r="AE257" s="171"/>
      <c r="AF257" s="171"/>
      <c r="AG257" s="171"/>
      <c r="AH257" s="171"/>
      <c r="AI257" s="171"/>
      <c r="AJ257" s="171"/>
      <c r="AK257" s="171"/>
      <c r="AL257" s="171"/>
      <c r="AM257" s="171"/>
      <c r="AN257" s="171"/>
      <c r="AO257" s="171"/>
      <c r="AP257" s="171"/>
      <c r="AQ257" s="171"/>
      <c r="AR257" s="171"/>
      <c r="AS257" s="171"/>
      <c r="AT257" s="171"/>
      <c r="AU257" s="171"/>
      <c r="AV257" s="171"/>
      <c r="AW257" s="171"/>
      <c r="AX257" s="171"/>
      <c r="AY257" s="171"/>
      <c r="AZ257" s="171"/>
      <c r="BA257" s="171"/>
      <c r="BB257" s="171"/>
      <c r="BC257" s="171"/>
      <c r="BD257" s="171"/>
    </row>
    <row r="258" spans="8:56" x14ac:dyDescent="0.2">
      <c r="H258" s="182"/>
      <c r="I258" s="182"/>
      <c r="P258" s="171"/>
      <c r="Q258" s="171"/>
      <c r="R258" s="171"/>
      <c r="S258" s="171"/>
      <c r="T258" s="171"/>
      <c r="U258" s="171"/>
      <c r="V258" s="171"/>
      <c r="W258" s="171"/>
      <c r="X258" s="171"/>
      <c r="Y258" s="171"/>
      <c r="Z258" s="171"/>
      <c r="AA258" s="171"/>
      <c r="AB258" s="171"/>
      <c r="AC258" s="171"/>
      <c r="AD258" s="171"/>
      <c r="AE258" s="171"/>
      <c r="AF258" s="171"/>
      <c r="AG258" s="171"/>
      <c r="AH258" s="171"/>
      <c r="AI258" s="171"/>
      <c r="AJ258" s="171"/>
      <c r="AK258" s="171"/>
      <c r="AL258" s="171"/>
      <c r="AM258" s="171"/>
      <c r="AN258" s="171"/>
      <c r="AO258" s="171"/>
      <c r="AP258" s="171"/>
      <c r="AQ258" s="171"/>
      <c r="AR258" s="171"/>
      <c r="AS258" s="171"/>
      <c r="AT258" s="171"/>
      <c r="AU258" s="171"/>
      <c r="AV258" s="171"/>
      <c r="AW258" s="171"/>
      <c r="AX258" s="171"/>
      <c r="AY258" s="171"/>
      <c r="AZ258" s="171"/>
      <c r="BA258" s="171"/>
      <c r="BB258" s="171"/>
      <c r="BC258" s="171"/>
      <c r="BD258" s="171"/>
    </row>
    <row r="259" spans="8:56" x14ac:dyDescent="0.2">
      <c r="H259" s="182"/>
      <c r="I259" s="182"/>
      <c r="P259" s="171"/>
      <c r="Q259" s="171"/>
      <c r="R259" s="171"/>
      <c r="S259" s="171"/>
      <c r="T259" s="171"/>
      <c r="U259" s="171"/>
      <c r="V259" s="171"/>
      <c r="W259" s="171"/>
      <c r="X259" s="171"/>
      <c r="Y259" s="171"/>
      <c r="Z259" s="171"/>
      <c r="AA259" s="171"/>
      <c r="AB259" s="171"/>
      <c r="AC259" s="171"/>
      <c r="AD259" s="171"/>
      <c r="AE259" s="171"/>
      <c r="AF259" s="171"/>
      <c r="AG259" s="171"/>
      <c r="AH259" s="171"/>
      <c r="AI259" s="171"/>
      <c r="AJ259" s="171"/>
      <c r="AK259" s="171"/>
      <c r="AL259" s="171"/>
      <c r="AM259" s="171"/>
      <c r="AN259" s="171"/>
      <c r="AO259" s="171"/>
      <c r="AP259" s="171"/>
      <c r="AQ259" s="171"/>
      <c r="AR259" s="171"/>
      <c r="AS259" s="171"/>
      <c r="AT259" s="171"/>
      <c r="AU259" s="171"/>
      <c r="AV259" s="171"/>
      <c r="AW259" s="171"/>
      <c r="AX259" s="171"/>
      <c r="AY259" s="171"/>
      <c r="AZ259" s="171"/>
      <c r="BA259" s="171"/>
      <c r="BB259" s="171"/>
      <c r="BC259" s="171"/>
      <c r="BD259" s="171"/>
    </row>
    <row r="260" spans="8:56" x14ac:dyDescent="0.2">
      <c r="H260" s="182"/>
      <c r="I260" s="182"/>
      <c r="P260" s="171"/>
      <c r="Q260" s="171"/>
      <c r="R260" s="171"/>
      <c r="S260" s="171"/>
      <c r="T260" s="171"/>
      <c r="U260" s="171"/>
      <c r="V260" s="171"/>
      <c r="W260" s="171"/>
      <c r="X260" s="171"/>
      <c r="Y260" s="171"/>
      <c r="Z260" s="171"/>
      <c r="AA260" s="171"/>
      <c r="AB260" s="171"/>
      <c r="AC260" s="171"/>
      <c r="AD260" s="171"/>
      <c r="AE260" s="171"/>
      <c r="AF260" s="171"/>
      <c r="AG260" s="171"/>
      <c r="AH260" s="171"/>
      <c r="AI260" s="171"/>
      <c r="AJ260" s="171"/>
      <c r="AK260" s="171"/>
      <c r="AL260" s="171"/>
      <c r="AM260" s="171"/>
      <c r="AN260" s="171"/>
      <c r="AO260" s="171"/>
      <c r="AP260" s="171"/>
      <c r="AQ260" s="171"/>
      <c r="AR260" s="171"/>
      <c r="AS260" s="171"/>
      <c r="AT260" s="171"/>
      <c r="AU260" s="171"/>
      <c r="AV260" s="171"/>
      <c r="AW260" s="171"/>
      <c r="AX260" s="171"/>
      <c r="AY260" s="171"/>
      <c r="AZ260" s="171"/>
      <c r="BA260" s="171"/>
      <c r="BB260" s="171"/>
      <c r="BC260" s="171"/>
      <c r="BD260" s="171"/>
    </row>
    <row r="261" spans="8:56" x14ac:dyDescent="0.2">
      <c r="H261" s="182"/>
      <c r="I261" s="182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1"/>
      <c r="AD261" s="171"/>
      <c r="AE261" s="171"/>
      <c r="AF261" s="171"/>
      <c r="AG261" s="171"/>
      <c r="AH261" s="171"/>
      <c r="AI261" s="171"/>
      <c r="AJ261" s="171"/>
      <c r="AK261" s="171"/>
      <c r="AL261" s="171"/>
      <c r="AM261" s="171"/>
      <c r="AN261" s="171"/>
      <c r="AO261" s="171"/>
      <c r="AP261" s="171"/>
      <c r="AQ261" s="171"/>
      <c r="AR261" s="171"/>
      <c r="AS261" s="171"/>
      <c r="AT261" s="171"/>
      <c r="AU261" s="171"/>
      <c r="AV261" s="171"/>
      <c r="AW261" s="171"/>
      <c r="AX261" s="171"/>
      <c r="AY261" s="171"/>
      <c r="AZ261" s="171"/>
      <c r="BA261" s="171"/>
      <c r="BB261" s="171"/>
      <c r="BC261" s="171"/>
      <c r="BD261" s="171"/>
    </row>
    <row r="262" spans="8:56" x14ac:dyDescent="0.2">
      <c r="H262" s="182"/>
      <c r="I262" s="182"/>
      <c r="P262" s="171"/>
      <c r="Q262" s="171"/>
      <c r="R262" s="171"/>
      <c r="S262" s="171"/>
      <c r="T262" s="171"/>
      <c r="U262" s="171"/>
      <c r="V262" s="171"/>
      <c r="W262" s="171"/>
      <c r="X262" s="171"/>
      <c r="Y262" s="171"/>
      <c r="Z262" s="171"/>
      <c r="AA262" s="171"/>
      <c r="AB262" s="171"/>
      <c r="AC262" s="171"/>
      <c r="AD262" s="171"/>
      <c r="AE262" s="171"/>
      <c r="AF262" s="171"/>
      <c r="AG262" s="171"/>
      <c r="AH262" s="171"/>
      <c r="AI262" s="171"/>
      <c r="AJ262" s="171"/>
      <c r="AK262" s="171"/>
      <c r="AL262" s="171"/>
      <c r="AM262" s="171"/>
      <c r="AN262" s="171"/>
      <c r="AO262" s="171"/>
      <c r="AP262" s="171"/>
      <c r="AQ262" s="171"/>
      <c r="AR262" s="171"/>
      <c r="AS262" s="171"/>
      <c r="AT262" s="171"/>
      <c r="AU262" s="171"/>
      <c r="AV262" s="171"/>
      <c r="AW262" s="171"/>
      <c r="AX262" s="171"/>
      <c r="AY262" s="171"/>
      <c r="AZ262" s="171"/>
      <c r="BA262" s="171"/>
      <c r="BB262" s="171"/>
      <c r="BC262" s="171"/>
      <c r="BD262" s="171"/>
    </row>
    <row r="263" spans="8:56" x14ac:dyDescent="0.2">
      <c r="H263" s="182"/>
      <c r="I263" s="182"/>
      <c r="P263" s="171"/>
      <c r="Q263" s="171"/>
      <c r="R263" s="171"/>
      <c r="S263" s="171"/>
      <c r="T263" s="171"/>
      <c r="U263" s="171"/>
      <c r="V263" s="171"/>
      <c r="W263" s="171"/>
      <c r="X263" s="171"/>
      <c r="Y263" s="171"/>
      <c r="Z263" s="171"/>
      <c r="AA263" s="171"/>
      <c r="AB263" s="171"/>
      <c r="AC263" s="171"/>
      <c r="AD263" s="171"/>
      <c r="AE263" s="171"/>
      <c r="AF263" s="171"/>
      <c r="AG263" s="171"/>
      <c r="AH263" s="171"/>
      <c r="AI263" s="171"/>
      <c r="AJ263" s="171"/>
      <c r="AK263" s="171"/>
      <c r="AL263" s="171"/>
      <c r="AM263" s="171"/>
      <c r="AN263" s="171"/>
      <c r="AO263" s="171"/>
      <c r="AP263" s="171"/>
      <c r="AQ263" s="171"/>
      <c r="AR263" s="171"/>
      <c r="AS263" s="171"/>
      <c r="AT263" s="171"/>
      <c r="AU263" s="171"/>
      <c r="AV263" s="171"/>
      <c r="AW263" s="171"/>
      <c r="AX263" s="171"/>
      <c r="AY263" s="171"/>
      <c r="AZ263" s="171"/>
      <c r="BA263" s="171"/>
      <c r="BB263" s="171"/>
      <c r="BC263" s="171"/>
      <c r="BD263" s="171"/>
    </row>
    <row r="264" spans="8:56" x14ac:dyDescent="0.2">
      <c r="H264" s="182"/>
      <c r="I264" s="182"/>
      <c r="P264" s="171"/>
      <c r="Q264" s="171"/>
      <c r="R264" s="171"/>
      <c r="S264" s="171"/>
      <c r="T264" s="171"/>
      <c r="U264" s="171"/>
      <c r="V264" s="171"/>
      <c r="W264" s="171"/>
      <c r="X264" s="171"/>
      <c r="Y264" s="171"/>
      <c r="Z264" s="171"/>
      <c r="AA264" s="171"/>
      <c r="AB264" s="171"/>
      <c r="AC264" s="171"/>
      <c r="AD264" s="171"/>
      <c r="AE264" s="171"/>
      <c r="AF264" s="171"/>
      <c r="AG264" s="171"/>
      <c r="AH264" s="171"/>
      <c r="AI264" s="171"/>
      <c r="AJ264" s="171"/>
      <c r="AK264" s="171"/>
      <c r="AL264" s="171"/>
      <c r="AM264" s="171"/>
      <c r="AN264" s="171"/>
      <c r="AO264" s="171"/>
      <c r="AP264" s="171"/>
      <c r="AQ264" s="171"/>
      <c r="AR264" s="171"/>
      <c r="AS264" s="171"/>
      <c r="AT264" s="171"/>
      <c r="AU264" s="171"/>
      <c r="AV264" s="171"/>
      <c r="AW264" s="171"/>
      <c r="AX264" s="171"/>
      <c r="AY264" s="171"/>
      <c r="AZ264" s="171"/>
      <c r="BA264" s="171"/>
      <c r="BB264" s="171"/>
      <c r="BC264" s="171"/>
      <c r="BD264" s="171"/>
    </row>
    <row r="265" spans="8:56" x14ac:dyDescent="0.2">
      <c r="H265" s="182"/>
      <c r="I265" s="182"/>
      <c r="P265" s="171"/>
      <c r="Q265" s="171"/>
      <c r="R265" s="171"/>
      <c r="S265" s="171"/>
      <c r="T265" s="171"/>
      <c r="U265" s="171"/>
      <c r="V265" s="171"/>
      <c r="W265" s="171"/>
      <c r="X265" s="171"/>
      <c r="Y265" s="171"/>
      <c r="Z265" s="171"/>
      <c r="AA265" s="171"/>
      <c r="AB265" s="171"/>
      <c r="AC265" s="171"/>
      <c r="AD265" s="171"/>
      <c r="AE265" s="171"/>
      <c r="AF265" s="171"/>
      <c r="AG265" s="171"/>
      <c r="AH265" s="171"/>
      <c r="AI265" s="171"/>
      <c r="AJ265" s="171"/>
      <c r="AK265" s="171"/>
      <c r="AL265" s="171"/>
      <c r="AM265" s="171"/>
      <c r="AN265" s="171"/>
      <c r="AO265" s="171"/>
      <c r="AP265" s="171"/>
      <c r="AQ265" s="171"/>
      <c r="AR265" s="171"/>
      <c r="AS265" s="171"/>
      <c r="AT265" s="171"/>
      <c r="AU265" s="171"/>
      <c r="AV265" s="171"/>
      <c r="AW265" s="171"/>
      <c r="AX265" s="171"/>
      <c r="AY265" s="171"/>
      <c r="AZ265" s="171"/>
      <c r="BA265" s="171"/>
      <c r="BB265" s="171"/>
      <c r="BC265" s="171"/>
      <c r="BD265" s="171"/>
    </row>
    <row r="266" spans="8:56" x14ac:dyDescent="0.2">
      <c r="H266" s="182"/>
      <c r="I266" s="182"/>
      <c r="P266" s="171"/>
      <c r="Q266" s="171"/>
      <c r="R266" s="171"/>
      <c r="S266" s="171"/>
      <c r="T266" s="171"/>
      <c r="U266" s="171"/>
      <c r="V266" s="171"/>
      <c r="W266" s="171"/>
      <c r="X266" s="171"/>
      <c r="Y266" s="171"/>
      <c r="Z266" s="171"/>
      <c r="AA266" s="171"/>
      <c r="AB266" s="171"/>
      <c r="AC266" s="171"/>
      <c r="AD266" s="171"/>
      <c r="AE266" s="171"/>
      <c r="AF266" s="171"/>
      <c r="AG266" s="171"/>
      <c r="AH266" s="171"/>
      <c r="AI266" s="171"/>
      <c r="AJ266" s="171"/>
      <c r="AK266" s="171"/>
      <c r="AL266" s="171"/>
      <c r="AM266" s="171"/>
      <c r="AN266" s="171"/>
      <c r="AO266" s="171"/>
      <c r="AP266" s="171"/>
      <c r="AQ266" s="171"/>
      <c r="AR266" s="171"/>
      <c r="AS266" s="171"/>
      <c r="AT266" s="171"/>
      <c r="AU266" s="171"/>
      <c r="AV266" s="171"/>
      <c r="AW266" s="171"/>
      <c r="AX266" s="171"/>
      <c r="AY266" s="171"/>
      <c r="AZ266" s="171"/>
      <c r="BA266" s="171"/>
      <c r="BB266" s="171"/>
      <c r="BC266" s="171"/>
      <c r="BD266" s="171"/>
    </row>
    <row r="267" spans="8:56" x14ac:dyDescent="0.2">
      <c r="H267" s="182"/>
      <c r="I267" s="182"/>
      <c r="P267" s="171"/>
      <c r="Q267" s="171"/>
      <c r="R267" s="171"/>
      <c r="S267" s="171"/>
      <c r="T267" s="171"/>
      <c r="U267" s="171"/>
      <c r="V267" s="171"/>
      <c r="W267" s="171"/>
      <c r="X267" s="171"/>
      <c r="Y267" s="171"/>
      <c r="Z267" s="171"/>
      <c r="AA267" s="171"/>
      <c r="AB267" s="171"/>
      <c r="AC267" s="171"/>
      <c r="AD267" s="171"/>
      <c r="AE267" s="171"/>
      <c r="AF267" s="171"/>
      <c r="AG267" s="171"/>
      <c r="AH267" s="171"/>
      <c r="AI267" s="171"/>
      <c r="AJ267" s="171"/>
      <c r="AK267" s="171"/>
      <c r="AL267" s="171"/>
      <c r="AM267" s="171"/>
      <c r="AN267" s="171"/>
      <c r="AO267" s="171"/>
      <c r="AP267" s="171"/>
      <c r="AQ267" s="171"/>
      <c r="AR267" s="171"/>
      <c r="AS267" s="171"/>
      <c r="AT267" s="171"/>
      <c r="AU267" s="171"/>
      <c r="AV267" s="171"/>
      <c r="AW267" s="171"/>
      <c r="AX267" s="171"/>
      <c r="AY267" s="171"/>
      <c r="AZ267" s="171"/>
      <c r="BA267" s="171"/>
      <c r="BB267" s="171"/>
      <c r="BC267" s="171"/>
      <c r="BD267" s="171"/>
    </row>
    <row r="268" spans="8:56" x14ac:dyDescent="0.2">
      <c r="H268" s="182"/>
      <c r="I268" s="182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71"/>
      <c r="AB268" s="171"/>
      <c r="AC268" s="171"/>
      <c r="AD268" s="171"/>
      <c r="AE268" s="171"/>
      <c r="AF268" s="171"/>
      <c r="AG268" s="171"/>
      <c r="AH268" s="171"/>
      <c r="AI268" s="171"/>
      <c r="AJ268" s="171"/>
      <c r="AK268" s="171"/>
      <c r="AL268" s="171"/>
      <c r="AM268" s="171"/>
      <c r="AN268" s="171"/>
      <c r="AO268" s="171"/>
      <c r="AP268" s="171"/>
      <c r="AQ268" s="171"/>
      <c r="AR268" s="171"/>
      <c r="AS268" s="171"/>
      <c r="AT268" s="171"/>
      <c r="AU268" s="171"/>
      <c r="AV268" s="171"/>
      <c r="AW268" s="171"/>
      <c r="AX268" s="171"/>
      <c r="AY268" s="171"/>
      <c r="AZ268" s="171"/>
      <c r="BA268" s="171"/>
      <c r="BB268" s="171"/>
      <c r="BC268" s="171"/>
      <c r="BD268" s="171"/>
    </row>
    <row r="269" spans="8:56" x14ac:dyDescent="0.2">
      <c r="H269" s="182"/>
      <c r="I269" s="182"/>
      <c r="P269" s="171"/>
      <c r="Q269" s="171"/>
      <c r="R269" s="171"/>
      <c r="S269" s="171"/>
      <c r="T269" s="171"/>
      <c r="U269" s="171"/>
      <c r="V269" s="171"/>
      <c r="W269" s="171"/>
      <c r="X269" s="171"/>
      <c r="Y269" s="171"/>
      <c r="Z269" s="171"/>
      <c r="AA269" s="171"/>
      <c r="AB269" s="171"/>
      <c r="AC269" s="171"/>
      <c r="AD269" s="171"/>
      <c r="AE269" s="171"/>
      <c r="AF269" s="171"/>
      <c r="AG269" s="171"/>
      <c r="AH269" s="171"/>
      <c r="AI269" s="171"/>
      <c r="AJ269" s="171"/>
      <c r="AK269" s="171"/>
      <c r="AL269" s="171"/>
      <c r="AM269" s="171"/>
      <c r="AN269" s="171"/>
      <c r="AO269" s="171"/>
      <c r="AP269" s="171"/>
      <c r="AQ269" s="171"/>
      <c r="AR269" s="171"/>
      <c r="AS269" s="171"/>
      <c r="AT269" s="171"/>
      <c r="AU269" s="171"/>
      <c r="AV269" s="171"/>
      <c r="AW269" s="171"/>
      <c r="AX269" s="171"/>
      <c r="AY269" s="171"/>
      <c r="AZ269" s="171"/>
      <c r="BA269" s="171"/>
      <c r="BB269" s="171"/>
      <c r="BC269" s="171"/>
      <c r="BD269" s="171"/>
    </row>
    <row r="270" spans="8:56" x14ac:dyDescent="0.2">
      <c r="H270" s="182"/>
      <c r="I270" s="182"/>
      <c r="P270" s="171"/>
      <c r="Q270" s="171"/>
      <c r="R270" s="171"/>
      <c r="S270" s="171"/>
      <c r="T270" s="171"/>
      <c r="U270" s="171"/>
      <c r="V270" s="171"/>
      <c r="W270" s="171"/>
      <c r="X270" s="171"/>
      <c r="Y270" s="171"/>
      <c r="Z270" s="171"/>
      <c r="AA270" s="171"/>
      <c r="AB270" s="171"/>
      <c r="AC270" s="171"/>
      <c r="AD270" s="171"/>
      <c r="AE270" s="171"/>
      <c r="AF270" s="171"/>
      <c r="AG270" s="171"/>
      <c r="AH270" s="171"/>
      <c r="AI270" s="171"/>
      <c r="AJ270" s="171"/>
      <c r="AK270" s="171"/>
      <c r="AL270" s="171"/>
      <c r="AM270" s="171"/>
      <c r="AN270" s="171"/>
      <c r="AO270" s="171"/>
      <c r="AP270" s="171"/>
      <c r="AQ270" s="171"/>
      <c r="AR270" s="171"/>
      <c r="AS270" s="171"/>
      <c r="AT270" s="171"/>
      <c r="AU270" s="171"/>
      <c r="AV270" s="171"/>
      <c r="AW270" s="171"/>
      <c r="AX270" s="171"/>
      <c r="AY270" s="171"/>
      <c r="AZ270" s="171"/>
      <c r="BA270" s="171"/>
      <c r="BB270" s="171"/>
      <c r="BC270" s="171"/>
      <c r="BD270" s="171"/>
    </row>
    <row r="271" spans="8:56" x14ac:dyDescent="0.2">
      <c r="H271" s="182"/>
      <c r="I271" s="182"/>
      <c r="P271" s="171"/>
      <c r="Q271" s="171"/>
      <c r="R271" s="171"/>
      <c r="S271" s="171"/>
      <c r="T271" s="171"/>
      <c r="U271" s="171"/>
      <c r="V271" s="171"/>
      <c r="W271" s="171"/>
      <c r="X271" s="171"/>
      <c r="Y271" s="171"/>
      <c r="Z271" s="171"/>
      <c r="AA271" s="171"/>
      <c r="AB271" s="171"/>
      <c r="AC271" s="171"/>
      <c r="AD271" s="171"/>
      <c r="AE271" s="171"/>
      <c r="AF271" s="171"/>
      <c r="AG271" s="171"/>
      <c r="AH271" s="171"/>
      <c r="AI271" s="171"/>
      <c r="AJ271" s="171"/>
      <c r="AK271" s="171"/>
      <c r="AL271" s="171"/>
      <c r="AM271" s="171"/>
      <c r="AN271" s="171"/>
      <c r="AO271" s="171"/>
      <c r="AP271" s="171"/>
      <c r="AQ271" s="171"/>
      <c r="AR271" s="171"/>
      <c r="AS271" s="171"/>
      <c r="AT271" s="171"/>
      <c r="AU271" s="171"/>
      <c r="AV271" s="171"/>
      <c r="AW271" s="171"/>
      <c r="AX271" s="171"/>
      <c r="AY271" s="171"/>
      <c r="AZ271" s="171"/>
      <c r="BA271" s="171"/>
      <c r="BB271" s="171"/>
      <c r="BC271" s="171"/>
      <c r="BD271" s="171"/>
    </row>
    <row r="272" spans="8:56" x14ac:dyDescent="0.2">
      <c r="H272" s="182"/>
      <c r="I272" s="182"/>
      <c r="P272" s="171"/>
      <c r="Q272" s="171"/>
      <c r="R272" s="171"/>
      <c r="S272" s="171"/>
      <c r="T272" s="171"/>
      <c r="U272" s="171"/>
      <c r="V272" s="171"/>
      <c r="W272" s="171"/>
      <c r="X272" s="171"/>
      <c r="Y272" s="171"/>
      <c r="Z272" s="171"/>
      <c r="AA272" s="171"/>
      <c r="AB272" s="171"/>
      <c r="AC272" s="171"/>
      <c r="AD272" s="171"/>
      <c r="AE272" s="171"/>
      <c r="AF272" s="171"/>
      <c r="AG272" s="171"/>
      <c r="AH272" s="171"/>
      <c r="AI272" s="171"/>
      <c r="AJ272" s="171"/>
      <c r="AK272" s="171"/>
      <c r="AL272" s="171"/>
      <c r="AM272" s="171"/>
      <c r="AN272" s="171"/>
      <c r="AO272" s="171"/>
      <c r="AP272" s="171"/>
      <c r="AQ272" s="171"/>
      <c r="AR272" s="171"/>
      <c r="AS272" s="171"/>
      <c r="AT272" s="171"/>
      <c r="AU272" s="171"/>
      <c r="AV272" s="171"/>
      <c r="AW272" s="171"/>
      <c r="AX272" s="171"/>
      <c r="AY272" s="171"/>
      <c r="AZ272" s="171"/>
      <c r="BA272" s="171"/>
      <c r="BB272" s="171"/>
      <c r="BC272" s="171"/>
      <c r="BD272" s="171"/>
    </row>
    <row r="273" spans="8:56" x14ac:dyDescent="0.2">
      <c r="H273" s="182"/>
      <c r="I273" s="182"/>
      <c r="P273" s="171"/>
      <c r="Q273" s="171"/>
      <c r="R273" s="171"/>
      <c r="S273" s="171"/>
      <c r="T273" s="171"/>
      <c r="U273" s="171"/>
      <c r="V273" s="171"/>
      <c r="W273" s="171"/>
      <c r="X273" s="171"/>
      <c r="Y273" s="171"/>
      <c r="Z273" s="171"/>
      <c r="AA273" s="171"/>
      <c r="AB273" s="171"/>
      <c r="AC273" s="171"/>
      <c r="AD273" s="171"/>
      <c r="AE273" s="171"/>
      <c r="AF273" s="171"/>
      <c r="AG273" s="171"/>
      <c r="AH273" s="171"/>
      <c r="AI273" s="171"/>
      <c r="AJ273" s="171"/>
      <c r="AK273" s="171"/>
      <c r="AL273" s="171"/>
      <c r="AM273" s="171"/>
      <c r="AN273" s="171"/>
      <c r="AO273" s="171"/>
      <c r="AP273" s="171"/>
      <c r="AQ273" s="171"/>
      <c r="AR273" s="171"/>
      <c r="AS273" s="171"/>
      <c r="AT273" s="171"/>
      <c r="AU273" s="171"/>
      <c r="AV273" s="171"/>
      <c r="AW273" s="171"/>
      <c r="AX273" s="171"/>
      <c r="AY273" s="171"/>
      <c r="AZ273" s="171"/>
      <c r="BA273" s="171"/>
      <c r="BB273" s="171"/>
      <c r="BC273" s="171"/>
      <c r="BD273" s="171"/>
    </row>
    <row r="274" spans="8:56" x14ac:dyDescent="0.2">
      <c r="H274" s="182"/>
      <c r="I274" s="182"/>
      <c r="P274" s="171"/>
      <c r="Q274" s="171"/>
      <c r="R274" s="171"/>
      <c r="S274" s="171"/>
      <c r="T274" s="171"/>
      <c r="U274" s="171"/>
      <c r="V274" s="171"/>
      <c r="W274" s="171"/>
      <c r="X274" s="171"/>
      <c r="Y274" s="171"/>
      <c r="Z274" s="171"/>
      <c r="AA274" s="171"/>
      <c r="AB274" s="171"/>
      <c r="AC274" s="171"/>
      <c r="AD274" s="171"/>
      <c r="AE274" s="171"/>
      <c r="AF274" s="171"/>
      <c r="AG274" s="171"/>
      <c r="AH274" s="171"/>
      <c r="AI274" s="171"/>
      <c r="AJ274" s="171"/>
      <c r="AK274" s="171"/>
      <c r="AL274" s="171"/>
      <c r="AM274" s="171"/>
      <c r="AN274" s="171"/>
      <c r="AO274" s="171"/>
      <c r="AP274" s="171"/>
      <c r="AQ274" s="171"/>
      <c r="AR274" s="171"/>
      <c r="AS274" s="171"/>
      <c r="AT274" s="171"/>
      <c r="AU274" s="171"/>
      <c r="AV274" s="171"/>
      <c r="AW274" s="171"/>
      <c r="AX274" s="171"/>
      <c r="AY274" s="171"/>
      <c r="AZ274" s="171"/>
      <c r="BA274" s="171"/>
      <c r="BB274" s="171"/>
      <c r="BC274" s="171"/>
      <c r="BD274" s="171"/>
    </row>
    <row r="275" spans="8:56" x14ac:dyDescent="0.2">
      <c r="H275" s="182"/>
      <c r="I275" s="182"/>
      <c r="P275" s="171"/>
      <c r="Q275" s="171"/>
      <c r="R275" s="171"/>
      <c r="S275" s="171"/>
      <c r="T275" s="171"/>
      <c r="U275" s="171"/>
      <c r="V275" s="171"/>
      <c r="W275" s="171"/>
      <c r="X275" s="171"/>
      <c r="Y275" s="171"/>
      <c r="Z275" s="171"/>
      <c r="AA275" s="171"/>
      <c r="AB275" s="171"/>
      <c r="AC275" s="171"/>
      <c r="AD275" s="171"/>
      <c r="AE275" s="171"/>
      <c r="AF275" s="171"/>
      <c r="AG275" s="171"/>
      <c r="AH275" s="171"/>
      <c r="AI275" s="171"/>
      <c r="AJ275" s="171"/>
      <c r="AK275" s="171"/>
      <c r="AL275" s="171"/>
      <c r="AM275" s="171"/>
      <c r="AN275" s="171"/>
      <c r="AO275" s="171"/>
      <c r="AP275" s="171"/>
      <c r="AQ275" s="171"/>
      <c r="AR275" s="171"/>
      <c r="AS275" s="171"/>
      <c r="AT275" s="171"/>
      <c r="AU275" s="171"/>
      <c r="AV275" s="171"/>
      <c r="AW275" s="171"/>
      <c r="AX275" s="171"/>
      <c r="AY275" s="171"/>
      <c r="AZ275" s="171"/>
      <c r="BA275" s="171"/>
      <c r="BB275" s="171"/>
      <c r="BC275" s="171"/>
      <c r="BD275" s="171"/>
    </row>
    <row r="276" spans="8:56" x14ac:dyDescent="0.2">
      <c r="H276" s="182"/>
      <c r="I276" s="182"/>
      <c r="P276" s="171"/>
      <c r="Q276" s="171"/>
      <c r="R276" s="171"/>
      <c r="S276" s="171"/>
      <c r="T276" s="171"/>
      <c r="U276" s="171"/>
      <c r="V276" s="171"/>
      <c r="W276" s="171"/>
      <c r="X276" s="171"/>
      <c r="Y276" s="171"/>
      <c r="Z276" s="171"/>
      <c r="AA276" s="171"/>
      <c r="AB276" s="171"/>
      <c r="AC276" s="171"/>
      <c r="AD276" s="171"/>
      <c r="AE276" s="171"/>
      <c r="AF276" s="171"/>
      <c r="AG276" s="171"/>
      <c r="AH276" s="171"/>
      <c r="AI276" s="171"/>
      <c r="AJ276" s="171"/>
      <c r="AK276" s="171"/>
      <c r="AL276" s="171"/>
      <c r="AM276" s="171"/>
      <c r="AN276" s="171"/>
      <c r="AO276" s="171"/>
      <c r="AP276" s="171"/>
      <c r="AQ276" s="171"/>
      <c r="AR276" s="171"/>
      <c r="AS276" s="171"/>
      <c r="AT276" s="171"/>
      <c r="AU276" s="171"/>
      <c r="AV276" s="171"/>
      <c r="AW276" s="171"/>
      <c r="AX276" s="171"/>
      <c r="AY276" s="171"/>
      <c r="AZ276" s="171"/>
      <c r="BA276" s="171"/>
      <c r="BB276" s="171"/>
      <c r="BC276" s="171"/>
      <c r="BD276" s="171"/>
    </row>
    <row r="277" spans="8:56" x14ac:dyDescent="0.2">
      <c r="H277" s="182"/>
      <c r="I277" s="182"/>
      <c r="P277" s="171"/>
      <c r="Q277" s="171"/>
      <c r="R277" s="171"/>
      <c r="S277" s="171"/>
      <c r="T277" s="171"/>
      <c r="U277" s="171"/>
      <c r="V277" s="171"/>
      <c r="W277" s="171"/>
      <c r="X277" s="171"/>
      <c r="Y277" s="171"/>
      <c r="Z277" s="171"/>
      <c r="AA277" s="171"/>
      <c r="AB277" s="171"/>
      <c r="AC277" s="171"/>
      <c r="AD277" s="171"/>
      <c r="AE277" s="171"/>
      <c r="AF277" s="171"/>
      <c r="AG277" s="171"/>
      <c r="AH277" s="171"/>
      <c r="AI277" s="171"/>
      <c r="AJ277" s="171"/>
      <c r="AK277" s="171"/>
      <c r="AL277" s="171"/>
      <c r="AM277" s="171"/>
      <c r="AN277" s="171"/>
      <c r="AO277" s="171"/>
      <c r="AP277" s="171"/>
      <c r="AQ277" s="171"/>
      <c r="AR277" s="171"/>
      <c r="AS277" s="171"/>
      <c r="AT277" s="171"/>
      <c r="AU277" s="171"/>
      <c r="AV277" s="171"/>
      <c r="AW277" s="171"/>
      <c r="AX277" s="171"/>
      <c r="AY277" s="171"/>
      <c r="AZ277" s="171"/>
      <c r="BA277" s="171"/>
      <c r="BB277" s="171"/>
      <c r="BC277" s="171"/>
      <c r="BD277" s="171"/>
    </row>
    <row r="278" spans="8:56" x14ac:dyDescent="0.2">
      <c r="H278" s="182"/>
      <c r="I278" s="182"/>
      <c r="P278" s="171"/>
      <c r="Q278" s="171"/>
      <c r="R278" s="171"/>
      <c r="S278" s="171"/>
      <c r="T278" s="171"/>
      <c r="U278" s="171"/>
      <c r="V278" s="171"/>
      <c r="W278" s="171"/>
      <c r="X278" s="171"/>
      <c r="Y278" s="171"/>
      <c r="Z278" s="171"/>
      <c r="AA278" s="171"/>
      <c r="AB278" s="171"/>
      <c r="AC278" s="171"/>
      <c r="AD278" s="171"/>
      <c r="AE278" s="171"/>
      <c r="AF278" s="171"/>
      <c r="AG278" s="171"/>
      <c r="AH278" s="171"/>
      <c r="AI278" s="171"/>
      <c r="AJ278" s="171"/>
      <c r="AK278" s="171"/>
      <c r="AL278" s="171"/>
      <c r="AM278" s="171"/>
      <c r="AN278" s="171"/>
      <c r="AO278" s="171"/>
      <c r="AP278" s="171"/>
      <c r="AQ278" s="171"/>
      <c r="AR278" s="171"/>
      <c r="AS278" s="171"/>
      <c r="AT278" s="171"/>
      <c r="AU278" s="171"/>
      <c r="AV278" s="171"/>
      <c r="AW278" s="171"/>
      <c r="AX278" s="171"/>
      <c r="AY278" s="171"/>
      <c r="AZ278" s="171"/>
      <c r="BA278" s="171"/>
      <c r="BB278" s="171"/>
      <c r="BC278" s="171"/>
      <c r="BD278" s="171"/>
    </row>
    <row r="279" spans="8:56" x14ac:dyDescent="0.2">
      <c r="H279" s="182"/>
      <c r="I279" s="182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1"/>
      <c r="AA279" s="171"/>
      <c r="AB279" s="171"/>
      <c r="AC279" s="171"/>
      <c r="AD279" s="171"/>
      <c r="AE279" s="171"/>
      <c r="AF279" s="171"/>
      <c r="AG279" s="171"/>
      <c r="AH279" s="171"/>
      <c r="AI279" s="171"/>
      <c r="AJ279" s="171"/>
      <c r="AK279" s="171"/>
      <c r="AL279" s="171"/>
      <c r="AM279" s="171"/>
      <c r="AN279" s="171"/>
      <c r="AO279" s="171"/>
      <c r="AP279" s="171"/>
      <c r="AQ279" s="171"/>
      <c r="AR279" s="171"/>
      <c r="AS279" s="171"/>
      <c r="AT279" s="171"/>
      <c r="AU279" s="171"/>
      <c r="AV279" s="171"/>
      <c r="AW279" s="171"/>
      <c r="AX279" s="171"/>
      <c r="AY279" s="171"/>
      <c r="AZ279" s="171"/>
      <c r="BA279" s="171"/>
      <c r="BB279" s="171"/>
      <c r="BC279" s="171"/>
      <c r="BD279" s="171"/>
    </row>
    <row r="280" spans="8:56" x14ac:dyDescent="0.2">
      <c r="H280" s="182"/>
      <c r="I280" s="182"/>
      <c r="P280" s="171"/>
      <c r="Q280" s="171"/>
      <c r="R280" s="171"/>
      <c r="S280" s="171"/>
      <c r="T280" s="171"/>
      <c r="U280" s="171"/>
      <c r="V280" s="171"/>
      <c r="W280" s="171"/>
      <c r="X280" s="171"/>
      <c r="Y280" s="171"/>
      <c r="Z280" s="171"/>
      <c r="AA280" s="171"/>
      <c r="AB280" s="171"/>
      <c r="AC280" s="171"/>
      <c r="AD280" s="171"/>
      <c r="AE280" s="171"/>
      <c r="AF280" s="171"/>
      <c r="AG280" s="171"/>
      <c r="AH280" s="171"/>
      <c r="AI280" s="171"/>
      <c r="AJ280" s="171"/>
      <c r="AK280" s="171"/>
      <c r="AL280" s="171"/>
      <c r="AM280" s="171"/>
      <c r="AN280" s="171"/>
      <c r="AO280" s="171"/>
      <c r="AP280" s="171"/>
      <c r="AQ280" s="171"/>
      <c r="AR280" s="171"/>
      <c r="AS280" s="171"/>
      <c r="AT280" s="171"/>
      <c r="AU280" s="171"/>
      <c r="AV280" s="171"/>
      <c r="AW280" s="171"/>
      <c r="AX280" s="171"/>
      <c r="AY280" s="171"/>
      <c r="AZ280" s="171"/>
      <c r="BA280" s="171"/>
      <c r="BB280" s="171"/>
      <c r="BC280" s="171"/>
      <c r="BD280" s="171"/>
    </row>
    <row r="281" spans="8:56" x14ac:dyDescent="0.2">
      <c r="H281" s="182"/>
      <c r="I281" s="182"/>
      <c r="P281" s="171"/>
      <c r="Q281" s="171"/>
      <c r="R281" s="171"/>
      <c r="S281" s="171"/>
      <c r="T281" s="171"/>
      <c r="U281" s="171"/>
      <c r="V281" s="171"/>
      <c r="W281" s="171"/>
      <c r="X281" s="171"/>
      <c r="Y281" s="171"/>
      <c r="Z281" s="171"/>
      <c r="AA281" s="171"/>
      <c r="AB281" s="171"/>
      <c r="AC281" s="171"/>
      <c r="AD281" s="171"/>
      <c r="AE281" s="171"/>
      <c r="AF281" s="171"/>
      <c r="AG281" s="171"/>
      <c r="AH281" s="171"/>
      <c r="AI281" s="171"/>
      <c r="AJ281" s="171"/>
      <c r="AK281" s="171"/>
      <c r="AL281" s="171"/>
      <c r="AM281" s="171"/>
      <c r="AN281" s="171"/>
      <c r="AO281" s="171"/>
      <c r="AP281" s="171"/>
      <c r="AQ281" s="171"/>
      <c r="AR281" s="171"/>
      <c r="AS281" s="171"/>
      <c r="AT281" s="171"/>
      <c r="AU281" s="171"/>
      <c r="AV281" s="171"/>
      <c r="AW281" s="171"/>
      <c r="AX281" s="171"/>
      <c r="AY281" s="171"/>
      <c r="AZ281" s="171"/>
      <c r="BA281" s="171"/>
      <c r="BB281" s="171"/>
      <c r="BC281" s="171"/>
      <c r="BD281" s="171"/>
    </row>
    <row r="282" spans="8:56" x14ac:dyDescent="0.2">
      <c r="H282" s="182"/>
      <c r="I282" s="182"/>
      <c r="P282" s="171"/>
      <c r="Q282" s="171"/>
      <c r="R282" s="171"/>
      <c r="S282" s="171"/>
      <c r="T282" s="171"/>
      <c r="U282" s="171"/>
      <c r="V282" s="171"/>
      <c r="W282" s="171"/>
      <c r="X282" s="171"/>
      <c r="Y282" s="171"/>
      <c r="Z282" s="171"/>
      <c r="AA282" s="171"/>
      <c r="AB282" s="171"/>
      <c r="AC282" s="171"/>
      <c r="AD282" s="171"/>
      <c r="AE282" s="171"/>
      <c r="AF282" s="171"/>
      <c r="AG282" s="171"/>
      <c r="AH282" s="171"/>
      <c r="AI282" s="171"/>
      <c r="AJ282" s="171"/>
      <c r="AK282" s="171"/>
      <c r="AL282" s="171"/>
      <c r="AM282" s="171"/>
      <c r="AN282" s="171"/>
      <c r="AO282" s="171"/>
      <c r="AP282" s="171"/>
      <c r="AQ282" s="171"/>
      <c r="AR282" s="171"/>
      <c r="AS282" s="171"/>
      <c r="AT282" s="171"/>
      <c r="AU282" s="171"/>
      <c r="AV282" s="171"/>
      <c r="AW282" s="171"/>
      <c r="AX282" s="171"/>
      <c r="AY282" s="171"/>
      <c r="AZ282" s="171"/>
      <c r="BA282" s="171"/>
      <c r="BB282" s="171"/>
      <c r="BC282" s="171"/>
      <c r="BD282" s="171"/>
    </row>
    <row r="283" spans="8:56" x14ac:dyDescent="0.2">
      <c r="H283" s="182"/>
      <c r="I283" s="182"/>
      <c r="P283" s="171"/>
      <c r="Q283" s="171"/>
      <c r="R283" s="171"/>
      <c r="S283" s="171"/>
      <c r="T283" s="171"/>
      <c r="U283" s="171"/>
      <c r="V283" s="171"/>
      <c r="W283" s="171"/>
      <c r="X283" s="171"/>
      <c r="Y283" s="171"/>
      <c r="Z283" s="171"/>
      <c r="AA283" s="171"/>
      <c r="AB283" s="171"/>
      <c r="AC283" s="171"/>
      <c r="AD283" s="171"/>
      <c r="AE283" s="171"/>
      <c r="AF283" s="171"/>
      <c r="AG283" s="171"/>
      <c r="AH283" s="171"/>
      <c r="AI283" s="171"/>
      <c r="AJ283" s="171"/>
      <c r="AK283" s="171"/>
      <c r="AL283" s="171"/>
      <c r="AM283" s="171"/>
      <c r="AN283" s="171"/>
      <c r="AO283" s="171"/>
      <c r="AP283" s="171"/>
      <c r="AQ283" s="171"/>
      <c r="AR283" s="171"/>
      <c r="AS283" s="171"/>
      <c r="AT283" s="171"/>
      <c r="AU283" s="171"/>
      <c r="AV283" s="171"/>
      <c r="AW283" s="171"/>
      <c r="AX283" s="171"/>
      <c r="AY283" s="171"/>
      <c r="AZ283" s="171"/>
      <c r="BA283" s="171"/>
      <c r="BB283" s="171"/>
      <c r="BC283" s="171"/>
      <c r="BD283" s="171"/>
    </row>
    <row r="284" spans="8:56" x14ac:dyDescent="0.2">
      <c r="H284" s="182"/>
      <c r="I284" s="182"/>
      <c r="P284" s="171"/>
      <c r="Q284" s="171"/>
      <c r="R284" s="171"/>
      <c r="S284" s="171"/>
      <c r="T284" s="171"/>
      <c r="U284" s="171"/>
      <c r="V284" s="171"/>
      <c r="W284" s="171"/>
      <c r="X284" s="171"/>
      <c r="Y284" s="171"/>
      <c r="Z284" s="171"/>
      <c r="AA284" s="171"/>
      <c r="AB284" s="171"/>
      <c r="AC284" s="171"/>
      <c r="AD284" s="171"/>
      <c r="AE284" s="171"/>
      <c r="AF284" s="171"/>
      <c r="AG284" s="171"/>
      <c r="AH284" s="171"/>
      <c r="AI284" s="171"/>
      <c r="AJ284" s="171"/>
      <c r="AK284" s="171"/>
      <c r="AL284" s="171"/>
      <c r="AM284" s="171"/>
      <c r="AN284" s="171"/>
      <c r="AO284" s="171"/>
      <c r="AP284" s="171"/>
      <c r="AQ284" s="171"/>
      <c r="AR284" s="171"/>
      <c r="AS284" s="171"/>
      <c r="AT284" s="171"/>
      <c r="AU284" s="171"/>
      <c r="AV284" s="171"/>
      <c r="AW284" s="171"/>
      <c r="AX284" s="171"/>
      <c r="AY284" s="171"/>
      <c r="AZ284" s="171"/>
      <c r="BA284" s="171"/>
      <c r="BB284" s="171"/>
      <c r="BC284" s="171"/>
      <c r="BD284" s="171"/>
    </row>
    <row r="285" spans="8:56" x14ac:dyDescent="0.2">
      <c r="H285" s="182"/>
      <c r="I285" s="182"/>
      <c r="P285" s="171"/>
      <c r="Q285" s="171"/>
      <c r="R285" s="171"/>
      <c r="S285" s="171"/>
      <c r="T285" s="171"/>
      <c r="U285" s="171"/>
      <c r="V285" s="171"/>
      <c r="W285" s="171"/>
      <c r="X285" s="171"/>
      <c r="Y285" s="171"/>
      <c r="Z285" s="171"/>
      <c r="AA285" s="171"/>
      <c r="AB285" s="171"/>
      <c r="AC285" s="171"/>
      <c r="AD285" s="171"/>
      <c r="AE285" s="171"/>
      <c r="AF285" s="171"/>
      <c r="AG285" s="171"/>
      <c r="AH285" s="171"/>
      <c r="AI285" s="171"/>
      <c r="AJ285" s="171"/>
      <c r="AK285" s="171"/>
      <c r="AL285" s="171"/>
      <c r="AM285" s="171"/>
      <c r="AN285" s="171"/>
      <c r="AO285" s="171"/>
      <c r="AP285" s="171"/>
      <c r="AQ285" s="171"/>
      <c r="AR285" s="171"/>
      <c r="AS285" s="171"/>
      <c r="AT285" s="171"/>
      <c r="AU285" s="171"/>
      <c r="AV285" s="171"/>
      <c r="AW285" s="171"/>
      <c r="AX285" s="171"/>
      <c r="AY285" s="171"/>
      <c r="AZ285" s="171"/>
      <c r="BA285" s="171"/>
      <c r="BB285" s="171"/>
      <c r="BC285" s="171"/>
      <c r="BD285" s="171"/>
    </row>
    <row r="286" spans="8:56" x14ac:dyDescent="0.2">
      <c r="H286" s="182"/>
      <c r="I286" s="182"/>
      <c r="P286" s="171"/>
      <c r="Q286" s="171"/>
      <c r="R286" s="171"/>
      <c r="S286" s="171"/>
      <c r="T286" s="171"/>
      <c r="U286" s="171"/>
      <c r="V286" s="171"/>
      <c r="W286" s="171"/>
      <c r="X286" s="171"/>
      <c r="Y286" s="171"/>
      <c r="Z286" s="171"/>
      <c r="AA286" s="171"/>
      <c r="AB286" s="171"/>
      <c r="AC286" s="171"/>
      <c r="AD286" s="171"/>
      <c r="AE286" s="171"/>
      <c r="AF286" s="171"/>
      <c r="AG286" s="171"/>
      <c r="AH286" s="171"/>
      <c r="AI286" s="171"/>
      <c r="AJ286" s="171"/>
      <c r="AK286" s="171"/>
      <c r="AL286" s="171"/>
      <c r="AM286" s="171"/>
      <c r="AN286" s="171"/>
      <c r="AO286" s="171"/>
      <c r="AP286" s="171"/>
      <c r="AQ286" s="171"/>
      <c r="AR286" s="171"/>
      <c r="AS286" s="171"/>
      <c r="AT286" s="171"/>
      <c r="AU286" s="171"/>
      <c r="AV286" s="171"/>
      <c r="AW286" s="171"/>
      <c r="AX286" s="171"/>
      <c r="AY286" s="171"/>
      <c r="AZ286" s="171"/>
      <c r="BA286" s="171"/>
      <c r="BB286" s="171"/>
      <c r="BC286" s="171"/>
      <c r="BD286" s="171"/>
    </row>
    <row r="287" spans="8:56" x14ac:dyDescent="0.2">
      <c r="H287" s="182"/>
      <c r="I287" s="182"/>
      <c r="P287" s="171"/>
      <c r="Q287" s="171"/>
      <c r="R287" s="171"/>
      <c r="S287" s="171"/>
      <c r="T287" s="171"/>
      <c r="U287" s="171"/>
      <c r="V287" s="171"/>
      <c r="W287" s="171"/>
      <c r="X287" s="171"/>
      <c r="Y287" s="171"/>
      <c r="Z287" s="171"/>
      <c r="AA287" s="171"/>
      <c r="AB287" s="171"/>
      <c r="AC287" s="171"/>
      <c r="AD287" s="171"/>
      <c r="AE287" s="171"/>
      <c r="AF287" s="171"/>
      <c r="AG287" s="171"/>
      <c r="AH287" s="171"/>
      <c r="AI287" s="171"/>
      <c r="AJ287" s="171"/>
      <c r="AK287" s="171"/>
      <c r="AL287" s="171"/>
      <c r="AM287" s="171"/>
      <c r="AN287" s="171"/>
      <c r="AO287" s="171"/>
      <c r="AP287" s="171"/>
      <c r="AQ287" s="171"/>
      <c r="AR287" s="171"/>
      <c r="AS287" s="171"/>
      <c r="AT287" s="171"/>
      <c r="AU287" s="171"/>
      <c r="AV287" s="171"/>
      <c r="AW287" s="171"/>
      <c r="AX287" s="171"/>
      <c r="AY287" s="171"/>
      <c r="AZ287" s="171"/>
      <c r="BA287" s="171"/>
      <c r="BB287" s="171"/>
      <c r="BC287" s="171"/>
      <c r="BD287" s="171"/>
    </row>
    <row r="288" spans="8:56" x14ac:dyDescent="0.2">
      <c r="H288" s="182"/>
      <c r="I288" s="182"/>
      <c r="P288" s="171"/>
      <c r="Q288" s="171"/>
      <c r="R288" s="171"/>
      <c r="S288" s="171"/>
      <c r="T288" s="171"/>
      <c r="U288" s="171"/>
      <c r="V288" s="171"/>
      <c r="W288" s="171"/>
      <c r="X288" s="171"/>
      <c r="Y288" s="171"/>
      <c r="Z288" s="171"/>
      <c r="AA288" s="171"/>
      <c r="AB288" s="171"/>
      <c r="AC288" s="171"/>
      <c r="AD288" s="171"/>
      <c r="AE288" s="171"/>
      <c r="AF288" s="171"/>
      <c r="AG288" s="171"/>
      <c r="AH288" s="171"/>
      <c r="AI288" s="171"/>
      <c r="AJ288" s="171"/>
      <c r="AK288" s="171"/>
      <c r="AL288" s="171"/>
      <c r="AM288" s="171"/>
      <c r="AN288" s="171"/>
      <c r="AO288" s="171"/>
      <c r="AP288" s="171"/>
      <c r="AQ288" s="171"/>
      <c r="AR288" s="171"/>
      <c r="AS288" s="171"/>
      <c r="AT288" s="171"/>
      <c r="AU288" s="171"/>
      <c r="AV288" s="171"/>
      <c r="AW288" s="171"/>
      <c r="AX288" s="171"/>
      <c r="AY288" s="171"/>
      <c r="AZ288" s="171"/>
      <c r="BA288" s="171"/>
      <c r="BB288" s="171"/>
      <c r="BC288" s="171"/>
      <c r="BD288" s="171"/>
    </row>
    <row r="289" spans="8:56" x14ac:dyDescent="0.2">
      <c r="H289" s="182"/>
      <c r="I289" s="182"/>
      <c r="P289" s="171"/>
      <c r="Q289" s="171"/>
      <c r="R289" s="171"/>
      <c r="S289" s="171"/>
      <c r="T289" s="171"/>
      <c r="U289" s="171"/>
      <c r="V289" s="171"/>
      <c r="W289" s="171"/>
      <c r="X289" s="171"/>
      <c r="Y289" s="171"/>
      <c r="Z289" s="171"/>
      <c r="AA289" s="171"/>
      <c r="AB289" s="171"/>
      <c r="AC289" s="171"/>
      <c r="AD289" s="171"/>
      <c r="AE289" s="171"/>
      <c r="AF289" s="171"/>
      <c r="AG289" s="171"/>
      <c r="AH289" s="171"/>
      <c r="AI289" s="171"/>
      <c r="AJ289" s="171"/>
      <c r="AK289" s="171"/>
      <c r="AL289" s="171"/>
      <c r="AM289" s="171"/>
      <c r="AN289" s="171"/>
      <c r="AO289" s="171"/>
      <c r="AP289" s="171"/>
      <c r="AQ289" s="171"/>
      <c r="AR289" s="171"/>
      <c r="AS289" s="171"/>
      <c r="AT289" s="171"/>
      <c r="AU289" s="171"/>
      <c r="AV289" s="171"/>
      <c r="AW289" s="171"/>
      <c r="AX289" s="171"/>
      <c r="AY289" s="171"/>
      <c r="AZ289" s="171"/>
      <c r="BA289" s="171"/>
      <c r="BB289" s="171"/>
      <c r="BC289" s="171"/>
      <c r="BD289" s="171"/>
    </row>
    <row r="290" spans="8:56" x14ac:dyDescent="0.2">
      <c r="H290" s="182"/>
      <c r="I290" s="182"/>
      <c r="P290" s="171"/>
      <c r="Q290" s="171"/>
      <c r="R290" s="171"/>
      <c r="S290" s="171"/>
      <c r="T290" s="171"/>
      <c r="U290" s="171"/>
      <c r="V290" s="171"/>
      <c r="W290" s="171"/>
      <c r="X290" s="171"/>
      <c r="Y290" s="171"/>
      <c r="Z290" s="171"/>
      <c r="AA290" s="171"/>
      <c r="AB290" s="171"/>
      <c r="AC290" s="171"/>
      <c r="AD290" s="171"/>
      <c r="AE290" s="171"/>
      <c r="AF290" s="171"/>
      <c r="AG290" s="171"/>
      <c r="AH290" s="171"/>
      <c r="AI290" s="171"/>
      <c r="AJ290" s="171"/>
      <c r="AK290" s="171"/>
      <c r="AL290" s="171"/>
      <c r="AM290" s="171"/>
      <c r="AN290" s="171"/>
      <c r="AO290" s="171"/>
      <c r="AP290" s="171"/>
      <c r="AQ290" s="171"/>
      <c r="AR290" s="171"/>
      <c r="AS290" s="171"/>
      <c r="AT290" s="171"/>
      <c r="AU290" s="171"/>
      <c r="AV290" s="171"/>
      <c r="AW290" s="171"/>
      <c r="AX290" s="171"/>
      <c r="AY290" s="171"/>
      <c r="AZ290" s="171"/>
      <c r="BA290" s="171"/>
      <c r="BB290" s="171"/>
      <c r="BC290" s="171"/>
      <c r="BD290" s="171"/>
    </row>
    <row r="291" spans="8:56" x14ac:dyDescent="0.2">
      <c r="H291" s="182"/>
      <c r="I291" s="182"/>
      <c r="P291" s="171"/>
      <c r="Q291" s="171"/>
      <c r="R291" s="171"/>
      <c r="S291" s="171"/>
      <c r="T291" s="171"/>
      <c r="U291" s="171"/>
      <c r="V291" s="171"/>
      <c r="W291" s="171"/>
      <c r="X291" s="171"/>
      <c r="Y291" s="171"/>
      <c r="Z291" s="171"/>
      <c r="AA291" s="171"/>
      <c r="AB291" s="171"/>
      <c r="AC291" s="171"/>
      <c r="AD291" s="171"/>
      <c r="AE291" s="171"/>
      <c r="AF291" s="171"/>
      <c r="AG291" s="171"/>
      <c r="AH291" s="171"/>
      <c r="AI291" s="171"/>
      <c r="AJ291" s="171"/>
      <c r="AK291" s="171"/>
      <c r="AL291" s="171"/>
      <c r="AM291" s="171"/>
      <c r="AN291" s="171"/>
      <c r="AO291" s="171"/>
      <c r="AP291" s="171"/>
      <c r="AQ291" s="171"/>
      <c r="AR291" s="171"/>
      <c r="AS291" s="171"/>
      <c r="AT291" s="171"/>
      <c r="AU291" s="171"/>
      <c r="AV291" s="171"/>
      <c r="AW291" s="171"/>
      <c r="AX291" s="171"/>
      <c r="AY291" s="171"/>
      <c r="AZ291" s="171"/>
      <c r="BA291" s="171"/>
      <c r="BB291" s="171"/>
      <c r="BC291" s="171"/>
      <c r="BD291" s="171"/>
    </row>
    <row r="292" spans="8:56" x14ac:dyDescent="0.2">
      <c r="H292" s="182"/>
      <c r="I292" s="182"/>
      <c r="P292" s="171"/>
      <c r="Q292" s="171"/>
      <c r="R292" s="171"/>
      <c r="S292" s="171"/>
      <c r="T292" s="171"/>
      <c r="U292" s="171"/>
      <c r="V292" s="171"/>
      <c r="W292" s="171"/>
      <c r="X292" s="171"/>
      <c r="Y292" s="171"/>
      <c r="Z292" s="171"/>
      <c r="AA292" s="171"/>
      <c r="AB292" s="171"/>
      <c r="AC292" s="171"/>
      <c r="AD292" s="171"/>
      <c r="AE292" s="171"/>
      <c r="AF292" s="171"/>
      <c r="AG292" s="171"/>
      <c r="AH292" s="171"/>
      <c r="AI292" s="171"/>
      <c r="AJ292" s="171"/>
      <c r="AK292" s="171"/>
      <c r="AL292" s="171"/>
      <c r="AM292" s="171"/>
      <c r="AN292" s="171"/>
      <c r="AO292" s="171"/>
      <c r="AP292" s="171"/>
      <c r="AQ292" s="171"/>
      <c r="AR292" s="171"/>
      <c r="AS292" s="171"/>
      <c r="AT292" s="171"/>
      <c r="AU292" s="171"/>
      <c r="AV292" s="171"/>
      <c r="AW292" s="171"/>
      <c r="AX292" s="171"/>
      <c r="AY292" s="171"/>
      <c r="AZ292" s="171"/>
      <c r="BA292" s="171"/>
      <c r="BB292" s="171"/>
      <c r="BC292" s="171"/>
      <c r="BD292" s="171"/>
    </row>
    <row r="293" spans="8:56" x14ac:dyDescent="0.2">
      <c r="H293" s="182"/>
      <c r="I293" s="182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  <c r="Z293" s="171"/>
      <c r="AA293" s="171"/>
      <c r="AB293" s="171"/>
      <c r="AC293" s="171"/>
      <c r="AD293" s="171"/>
      <c r="AE293" s="171"/>
      <c r="AF293" s="171"/>
      <c r="AG293" s="171"/>
      <c r="AH293" s="171"/>
      <c r="AI293" s="171"/>
      <c r="AJ293" s="171"/>
      <c r="AK293" s="171"/>
      <c r="AL293" s="171"/>
      <c r="AM293" s="171"/>
      <c r="AN293" s="171"/>
      <c r="AO293" s="171"/>
      <c r="AP293" s="171"/>
      <c r="AQ293" s="171"/>
      <c r="AR293" s="171"/>
      <c r="AS293" s="171"/>
      <c r="AT293" s="171"/>
      <c r="AU293" s="171"/>
      <c r="AV293" s="171"/>
      <c r="AW293" s="171"/>
      <c r="AX293" s="171"/>
      <c r="AY293" s="171"/>
      <c r="AZ293" s="171"/>
      <c r="BA293" s="171"/>
      <c r="BB293" s="171"/>
      <c r="BC293" s="171"/>
      <c r="BD293" s="171"/>
    </row>
    <row r="294" spans="8:56" x14ac:dyDescent="0.2">
      <c r="H294" s="182"/>
      <c r="I294" s="182"/>
      <c r="P294" s="171"/>
      <c r="Q294" s="171"/>
      <c r="R294" s="171"/>
      <c r="S294" s="171"/>
      <c r="T294" s="171"/>
      <c r="U294" s="171"/>
      <c r="V294" s="171"/>
      <c r="W294" s="171"/>
      <c r="X294" s="171"/>
      <c r="Y294" s="171"/>
      <c r="Z294" s="171"/>
      <c r="AA294" s="171"/>
      <c r="AB294" s="171"/>
      <c r="AC294" s="171"/>
      <c r="AD294" s="171"/>
      <c r="AE294" s="171"/>
      <c r="AF294" s="171"/>
      <c r="AG294" s="171"/>
      <c r="AH294" s="171"/>
      <c r="AI294" s="171"/>
      <c r="AJ294" s="171"/>
      <c r="AK294" s="171"/>
      <c r="AL294" s="171"/>
      <c r="AM294" s="171"/>
      <c r="AN294" s="171"/>
      <c r="AO294" s="171"/>
      <c r="AP294" s="171"/>
      <c r="AQ294" s="171"/>
      <c r="AR294" s="171"/>
      <c r="AS294" s="171"/>
      <c r="AT294" s="171"/>
      <c r="AU294" s="171"/>
      <c r="AV294" s="171"/>
      <c r="AW294" s="171"/>
      <c r="AX294" s="171"/>
      <c r="AY294" s="171"/>
      <c r="AZ294" s="171"/>
      <c r="BA294" s="171"/>
      <c r="BB294" s="171"/>
      <c r="BC294" s="171"/>
      <c r="BD294" s="171"/>
    </row>
    <row r="295" spans="8:56" x14ac:dyDescent="0.2">
      <c r="H295" s="182"/>
      <c r="I295" s="182"/>
      <c r="P295" s="171"/>
      <c r="Q295" s="171"/>
      <c r="R295" s="171"/>
      <c r="S295" s="171"/>
      <c r="T295" s="171"/>
      <c r="U295" s="171"/>
      <c r="V295" s="171"/>
      <c r="W295" s="171"/>
      <c r="X295" s="171"/>
      <c r="Y295" s="171"/>
      <c r="Z295" s="171"/>
      <c r="AA295" s="171"/>
      <c r="AB295" s="171"/>
      <c r="AC295" s="171"/>
      <c r="AD295" s="171"/>
      <c r="AE295" s="171"/>
      <c r="AF295" s="171"/>
      <c r="AG295" s="171"/>
      <c r="AH295" s="171"/>
      <c r="AI295" s="171"/>
      <c r="AJ295" s="171"/>
      <c r="AK295" s="171"/>
      <c r="AL295" s="171"/>
      <c r="AM295" s="171"/>
      <c r="AN295" s="171"/>
      <c r="AO295" s="171"/>
      <c r="AP295" s="171"/>
      <c r="AQ295" s="171"/>
      <c r="AR295" s="171"/>
      <c r="AS295" s="171"/>
      <c r="AT295" s="171"/>
      <c r="AU295" s="171"/>
      <c r="AV295" s="171"/>
      <c r="AW295" s="171"/>
      <c r="AX295" s="171"/>
      <c r="AY295" s="171"/>
      <c r="AZ295" s="171"/>
      <c r="BA295" s="171"/>
      <c r="BB295" s="171"/>
      <c r="BC295" s="171"/>
      <c r="BD295" s="171"/>
    </row>
    <row r="296" spans="8:56" x14ac:dyDescent="0.2">
      <c r="H296" s="182"/>
      <c r="I296" s="182"/>
      <c r="P296" s="171"/>
      <c r="Q296" s="171"/>
      <c r="R296" s="171"/>
      <c r="S296" s="171"/>
      <c r="T296" s="171"/>
      <c r="U296" s="171"/>
      <c r="V296" s="171"/>
      <c r="W296" s="171"/>
      <c r="X296" s="171"/>
      <c r="Y296" s="171"/>
      <c r="Z296" s="171"/>
      <c r="AA296" s="171"/>
      <c r="AB296" s="171"/>
      <c r="AC296" s="171"/>
      <c r="AD296" s="171"/>
      <c r="AE296" s="171"/>
      <c r="AF296" s="171"/>
      <c r="AG296" s="171"/>
      <c r="AH296" s="171"/>
      <c r="AI296" s="171"/>
      <c r="AJ296" s="171"/>
      <c r="AK296" s="171"/>
      <c r="AL296" s="171"/>
      <c r="AM296" s="171"/>
      <c r="AN296" s="171"/>
      <c r="AO296" s="171"/>
      <c r="AP296" s="171"/>
      <c r="AQ296" s="171"/>
      <c r="AR296" s="171"/>
      <c r="AS296" s="171"/>
      <c r="AT296" s="171"/>
      <c r="AU296" s="171"/>
      <c r="AV296" s="171"/>
      <c r="AW296" s="171"/>
      <c r="AX296" s="171"/>
      <c r="AY296" s="171"/>
      <c r="AZ296" s="171"/>
      <c r="BA296" s="171"/>
      <c r="BB296" s="171"/>
      <c r="BC296" s="171"/>
      <c r="BD296" s="171"/>
    </row>
    <row r="297" spans="8:56" x14ac:dyDescent="0.2">
      <c r="H297" s="182"/>
      <c r="I297" s="182"/>
      <c r="P297" s="171"/>
      <c r="Q297" s="171"/>
      <c r="R297" s="171"/>
      <c r="S297" s="171"/>
      <c r="T297" s="171"/>
      <c r="U297" s="171"/>
      <c r="V297" s="171"/>
      <c r="W297" s="171"/>
      <c r="X297" s="171"/>
      <c r="Y297" s="171"/>
      <c r="Z297" s="171"/>
      <c r="AA297" s="171"/>
      <c r="AB297" s="171"/>
      <c r="AC297" s="171"/>
      <c r="AD297" s="171"/>
      <c r="AE297" s="171"/>
      <c r="AF297" s="171"/>
      <c r="AG297" s="171"/>
      <c r="AH297" s="171"/>
      <c r="AI297" s="171"/>
      <c r="AJ297" s="171"/>
      <c r="AK297" s="171"/>
      <c r="AL297" s="171"/>
      <c r="AM297" s="171"/>
      <c r="AN297" s="171"/>
      <c r="AO297" s="171"/>
      <c r="AP297" s="171"/>
      <c r="AQ297" s="171"/>
      <c r="AR297" s="171"/>
      <c r="AS297" s="171"/>
      <c r="AT297" s="171"/>
      <c r="AU297" s="171"/>
      <c r="AV297" s="171"/>
      <c r="AW297" s="171"/>
      <c r="AX297" s="171"/>
      <c r="AY297" s="171"/>
      <c r="AZ297" s="171"/>
      <c r="BA297" s="171"/>
      <c r="BB297" s="171"/>
      <c r="BC297" s="171"/>
      <c r="BD297" s="171"/>
    </row>
    <row r="298" spans="8:56" x14ac:dyDescent="0.2">
      <c r="H298" s="182"/>
      <c r="I298" s="182"/>
      <c r="P298" s="171"/>
      <c r="Q298" s="171"/>
      <c r="R298" s="171"/>
      <c r="S298" s="171"/>
      <c r="T298" s="171"/>
      <c r="U298" s="171"/>
      <c r="V298" s="171"/>
      <c r="W298" s="171"/>
      <c r="X298" s="171"/>
      <c r="Y298" s="171"/>
      <c r="Z298" s="171"/>
      <c r="AA298" s="171"/>
      <c r="AB298" s="171"/>
      <c r="AC298" s="171"/>
      <c r="AD298" s="171"/>
      <c r="AE298" s="171"/>
      <c r="AF298" s="171"/>
      <c r="AG298" s="171"/>
      <c r="AH298" s="171"/>
      <c r="AI298" s="171"/>
      <c r="AJ298" s="171"/>
      <c r="AK298" s="171"/>
      <c r="AL298" s="171"/>
      <c r="AM298" s="171"/>
      <c r="AN298" s="171"/>
      <c r="AO298" s="171"/>
      <c r="AP298" s="171"/>
      <c r="AQ298" s="171"/>
      <c r="AR298" s="171"/>
      <c r="AS298" s="171"/>
      <c r="AT298" s="171"/>
      <c r="AU298" s="171"/>
      <c r="AV298" s="171"/>
      <c r="AW298" s="171"/>
      <c r="AX298" s="171"/>
      <c r="AY298" s="171"/>
      <c r="AZ298" s="171"/>
      <c r="BA298" s="171"/>
      <c r="BB298" s="171"/>
      <c r="BC298" s="171"/>
      <c r="BD298" s="171"/>
    </row>
    <row r="299" spans="8:56" x14ac:dyDescent="0.2">
      <c r="H299" s="182"/>
      <c r="I299" s="182"/>
      <c r="P299" s="171"/>
      <c r="Q299" s="171"/>
      <c r="R299" s="171"/>
      <c r="S299" s="171"/>
      <c r="T299" s="171"/>
      <c r="U299" s="171"/>
      <c r="V299" s="171"/>
      <c r="W299" s="171"/>
      <c r="X299" s="171"/>
      <c r="Y299" s="171"/>
      <c r="Z299" s="171"/>
      <c r="AA299" s="171"/>
      <c r="AB299" s="171"/>
      <c r="AC299" s="171"/>
      <c r="AD299" s="171"/>
      <c r="AE299" s="171"/>
      <c r="AF299" s="171"/>
      <c r="AG299" s="171"/>
      <c r="AH299" s="171"/>
      <c r="AI299" s="171"/>
      <c r="AJ299" s="171"/>
      <c r="AK299" s="171"/>
      <c r="AL299" s="171"/>
      <c r="AM299" s="171"/>
      <c r="AN299" s="171"/>
      <c r="AO299" s="171"/>
      <c r="AP299" s="171"/>
      <c r="AQ299" s="171"/>
      <c r="AR299" s="171"/>
      <c r="AS299" s="171"/>
      <c r="AT299" s="171"/>
      <c r="AU299" s="171"/>
      <c r="AV299" s="171"/>
      <c r="AW299" s="171"/>
      <c r="AX299" s="171"/>
      <c r="AY299" s="171"/>
      <c r="AZ299" s="171"/>
      <c r="BA299" s="171"/>
      <c r="BB299" s="171"/>
      <c r="BC299" s="171"/>
      <c r="BD299" s="171"/>
    </row>
    <row r="300" spans="8:56" x14ac:dyDescent="0.2">
      <c r="H300" s="182"/>
      <c r="I300" s="182"/>
      <c r="P300" s="171"/>
      <c r="Q300" s="171"/>
      <c r="R300" s="171"/>
      <c r="S300" s="171"/>
      <c r="T300" s="171"/>
      <c r="U300" s="171"/>
      <c r="V300" s="171"/>
      <c r="W300" s="171"/>
      <c r="X300" s="171"/>
      <c r="Y300" s="171"/>
      <c r="Z300" s="171"/>
      <c r="AA300" s="171"/>
      <c r="AB300" s="171"/>
      <c r="AC300" s="171"/>
      <c r="AD300" s="171"/>
      <c r="AE300" s="171"/>
      <c r="AF300" s="171"/>
      <c r="AG300" s="171"/>
      <c r="AH300" s="171"/>
      <c r="AI300" s="171"/>
      <c r="AJ300" s="171"/>
      <c r="AK300" s="171"/>
      <c r="AL300" s="171"/>
      <c r="AM300" s="171"/>
      <c r="AN300" s="171"/>
      <c r="AO300" s="171"/>
      <c r="AP300" s="171"/>
      <c r="AQ300" s="171"/>
      <c r="AR300" s="171"/>
      <c r="AS300" s="171"/>
      <c r="AT300" s="171"/>
      <c r="AU300" s="171"/>
      <c r="AV300" s="171"/>
      <c r="AW300" s="171"/>
      <c r="AX300" s="171"/>
      <c r="AY300" s="171"/>
      <c r="AZ300" s="171"/>
      <c r="BA300" s="171"/>
      <c r="BB300" s="171"/>
      <c r="BC300" s="171"/>
      <c r="BD300" s="171"/>
    </row>
    <row r="301" spans="8:56" x14ac:dyDescent="0.2">
      <c r="H301" s="182"/>
      <c r="I301" s="182"/>
      <c r="P301" s="171"/>
      <c r="Q301" s="171"/>
      <c r="R301" s="171"/>
      <c r="S301" s="171"/>
      <c r="T301" s="171"/>
      <c r="U301" s="171"/>
      <c r="V301" s="171"/>
      <c r="W301" s="171"/>
      <c r="X301" s="171"/>
      <c r="Y301" s="171"/>
      <c r="Z301" s="171"/>
      <c r="AA301" s="171"/>
      <c r="AB301" s="171"/>
      <c r="AC301" s="171"/>
      <c r="AD301" s="171"/>
      <c r="AE301" s="171"/>
      <c r="AF301" s="171"/>
      <c r="AG301" s="171"/>
      <c r="AH301" s="171"/>
      <c r="AI301" s="171"/>
      <c r="AJ301" s="171"/>
      <c r="AK301" s="171"/>
      <c r="AL301" s="171"/>
      <c r="AM301" s="171"/>
      <c r="AN301" s="171"/>
      <c r="AO301" s="171"/>
      <c r="AP301" s="171"/>
      <c r="AQ301" s="171"/>
      <c r="AR301" s="171"/>
      <c r="AS301" s="171"/>
      <c r="AT301" s="171"/>
      <c r="AU301" s="171"/>
      <c r="AV301" s="171"/>
      <c r="AW301" s="171"/>
      <c r="AX301" s="171"/>
      <c r="AY301" s="171"/>
      <c r="AZ301" s="171"/>
      <c r="BA301" s="171"/>
      <c r="BB301" s="171"/>
      <c r="BC301" s="171"/>
      <c r="BD301" s="171"/>
    </row>
    <row r="302" spans="8:56" x14ac:dyDescent="0.2">
      <c r="H302" s="182"/>
      <c r="I302" s="182"/>
      <c r="P302" s="171"/>
      <c r="Q302" s="171"/>
      <c r="R302" s="171"/>
      <c r="S302" s="171"/>
      <c r="T302" s="171"/>
      <c r="U302" s="171"/>
      <c r="V302" s="171"/>
      <c r="W302" s="171"/>
      <c r="X302" s="171"/>
      <c r="Y302" s="171"/>
      <c r="Z302" s="171"/>
      <c r="AA302" s="171"/>
      <c r="AB302" s="171"/>
      <c r="AC302" s="171"/>
      <c r="AD302" s="171"/>
      <c r="AE302" s="171"/>
      <c r="AF302" s="171"/>
      <c r="AG302" s="171"/>
      <c r="AH302" s="171"/>
      <c r="AI302" s="171"/>
      <c r="AJ302" s="171"/>
      <c r="AK302" s="171"/>
      <c r="AL302" s="171"/>
      <c r="AM302" s="171"/>
      <c r="AN302" s="171"/>
      <c r="AO302" s="171"/>
      <c r="AP302" s="171"/>
      <c r="AQ302" s="171"/>
      <c r="AR302" s="171"/>
      <c r="AS302" s="171"/>
      <c r="AT302" s="171"/>
      <c r="AU302" s="171"/>
      <c r="AV302" s="171"/>
      <c r="AW302" s="171"/>
      <c r="AX302" s="171"/>
      <c r="AY302" s="171"/>
      <c r="AZ302" s="171"/>
      <c r="BA302" s="171"/>
      <c r="BB302" s="171"/>
      <c r="BC302" s="171"/>
      <c r="BD302" s="171"/>
    </row>
    <row r="303" spans="8:56" x14ac:dyDescent="0.2">
      <c r="H303" s="182"/>
      <c r="I303" s="182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1"/>
      <c r="AA303" s="171"/>
      <c r="AB303" s="171"/>
      <c r="AC303" s="171"/>
      <c r="AD303" s="171"/>
      <c r="AE303" s="171"/>
      <c r="AF303" s="171"/>
      <c r="AG303" s="171"/>
      <c r="AH303" s="171"/>
      <c r="AI303" s="171"/>
      <c r="AJ303" s="171"/>
      <c r="AK303" s="171"/>
      <c r="AL303" s="171"/>
      <c r="AM303" s="171"/>
      <c r="AN303" s="171"/>
      <c r="AO303" s="171"/>
      <c r="AP303" s="171"/>
      <c r="AQ303" s="171"/>
      <c r="AR303" s="171"/>
      <c r="AS303" s="171"/>
      <c r="AT303" s="171"/>
      <c r="AU303" s="171"/>
      <c r="AV303" s="171"/>
      <c r="AW303" s="171"/>
      <c r="AX303" s="171"/>
      <c r="AY303" s="171"/>
      <c r="AZ303" s="171"/>
      <c r="BA303" s="171"/>
      <c r="BB303" s="171"/>
      <c r="BC303" s="171"/>
      <c r="BD303" s="171"/>
    </row>
    <row r="304" spans="8:56" x14ac:dyDescent="0.2">
      <c r="H304" s="182"/>
      <c r="I304" s="182"/>
      <c r="P304" s="171"/>
      <c r="Q304" s="171"/>
      <c r="R304" s="171"/>
      <c r="S304" s="171"/>
      <c r="T304" s="171"/>
      <c r="U304" s="171"/>
      <c r="V304" s="171"/>
      <c r="W304" s="171"/>
      <c r="X304" s="171"/>
      <c r="Y304" s="171"/>
      <c r="Z304" s="171"/>
      <c r="AA304" s="171"/>
      <c r="AB304" s="171"/>
      <c r="AC304" s="171"/>
      <c r="AD304" s="171"/>
      <c r="AE304" s="171"/>
      <c r="AF304" s="171"/>
      <c r="AG304" s="171"/>
      <c r="AH304" s="171"/>
      <c r="AI304" s="171"/>
      <c r="AJ304" s="171"/>
      <c r="AK304" s="171"/>
      <c r="AL304" s="171"/>
      <c r="AM304" s="171"/>
      <c r="AN304" s="171"/>
      <c r="AO304" s="171"/>
      <c r="AP304" s="171"/>
      <c r="AQ304" s="171"/>
      <c r="AR304" s="171"/>
      <c r="AS304" s="171"/>
      <c r="AT304" s="171"/>
      <c r="AU304" s="171"/>
      <c r="AV304" s="171"/>
      <c r="AW304" s="171"/>
      <c r="AX304" s="171"/>
      <c r="AY304" s="171"/>
      <c r="AZ304" s="171"/>
      <c r="BA304" s="171"/>
      <c r="BB304" s="171"/>
      <c r="BC304" s="171"/>
      <c r="BD304" s="171"/>
    </row>
    <row r="305" spans="8:56" x14ac:dyDescent="0.2">
      <c r="H305" s="182"/>
      <c r="I305" s="182"/>
      <c r="P305" s="171"/>
      <c r="Q305" s="171"/>
      <c r="R305" s="171"/>
      <c r="S305" s="171"/>
      <c r="T305" s="171"/>
      <c r="U305" s="171"/>
      <c r="V305" s="171"/>
      <c r="W305" s="171"/>
      <c r="X305" s="171"/>
      <c r="Y305" s="171"/>
      <c r="Z305" s="171"/>
      <c r="AA305" s="171"/>
      <c r="AB305" s="171"/>
      <c r="AC305" s="171"/>
      <c r="AD305" s="171"/>
      <c r="AE305" s="171"/>
      <c r="AF305" s="171"/>
      <c r="AG305" s="171"/>
      <c r="AH305" s="171"/>
      <c r="AI305" s="171"/>
      <c r="AJ305" s="171"/>
      <c r="AK305" s="171"/>
      <c r="AL305" s="171"/>
      <c r="AM305" s="171"/>
      <c r="AN305" s="171"/>
      <c r="AO305" s="171"/>
      <c r="AP305" s="171"/>
      <c r="AQ305" s="171"/>
      <c r="AR305" s="171"/>
      <c r="AS305" s="171"/>
      <c r="AT305" s="171"/>
      <c r="AU305" s="171"/>
      <c r="AV305" s="171"/>
      <c r="AW305" s="171"/>
      <c r="AX305" s="171"/>
      <c r="AY305" s="171"/>
      <c r="AZ305" s="171"/>
      <c r="BA305" s="171"/>
      <c r="BB305" s="171"/>
      <c r="BC305" s="171"/>
      <c r="BD305" s="171"/>
    </row>
    <row r="306" spans="8:56" x14ac:dyDescent="0.2">
      <c r="H306" s="182"/>
      <c r="I306" s="182"/>
      <c r="P306" s="171"/>
      <c r="Q306" s="171"/>
      <c r="R306" s="171"/>
      <c r="S306" s="171"/>
      <c r="T306" s="171"/>
      <c r="U306" s="171"/>
      <c r="V306" s="171"/>
      <c r="W306" s="171"/>
      <c r="X306" s="171"/>
      <c r="Y306" s="171"/>
      <c r="Z306" s="171"/>
      <c r="AA306" s="171"/>
      <c r="AB306" s="171"/>
      <c r="AC306" s="171"/>
      <c r="AD306" s="171"/>
      <c r="AE306" s="171"/>
      <c r="AF306" s="171"/>
      <c r="AG306" s="171"/>
      <c r="AH306" s="171"/>
      <c r="AI306" s="171"/>
      <c r="AJ306" s="171"/>
      <c r="AK306" s="171"/>
      <c r="AL306" s="171"/>
      <c r="AM306" s="171"/>
      <c r="AN306" s="171"/>
      <c r="AO306" s="171"/>
      <c r="AP306" s="171"/>
      <c r="AQ306" s="171"/>
      <c r="AR306" s="171"/>
      <c r="AS306" s="171"/>
      <c r="AT306" s="171"/>
      <c r="AU306" s="171"/>
      <c r="AV306" s="171"/>
      <c r="AW306" s="171"/>
      <c r="AX306" s="171"/>
      <c r="AY306" s="171"/>
      <c r="AZ306" s="171"/>
      <c r="BA306" s="171"/>
      <c r="BB306" s="171"/>
      <c r="BC306" s="171"/>
      <c r="BD306" s="171"/>
    </row>
    <row r="307" spans="8:56" x14ac:dyDescent="0.2">
      <c r="H307" s="182"/>
      <c r="I307" s="182"/>
      <c r="P307" s="171"/>
      <c r="Q307" s="171"/>
      <c r="R307" s="171"/>
      <c r="S307" s="171"/>
      <c r="T307" s="171"/>
      <c r="U307" s="171"/>
      <c r="V307" s="171"/>
      <c r="W307" s="171"/>
      <c r="X307" s="171"/>
      <c r="Y307" s="171"/>
      <c r="Z307" s="171"/>
      <c r="AA307" s="171"/>
      <c r="AB307" s="171"/>
      <c r="AC307" s="171"/>
      <c r="AD307" s="171"/>
      <c r="AE307" s="171"/>
      <c r="AF307" s="171"/>
      <c r="AG307" s="171"/>
      <c r="AH307" s="171"/>
      <c r="AI307" s="171"/>
      <c r="AJ307" s="171"/>
      <c r="AK307" s="171"/>
      <c r="AL307" s="171"/>
      <c r="AM307" s="171"/>
      <c r="AN307" s="171"/>
      <c r="AO307" s="171"/>
      <c r="AP307" s="171"/>
      <c r="AQ307" s="171"/>
      <c r="AR307" s="171"/>
      <c r="AS307" s="171"/>
      <c r="AT307" s="171"/>
      <c r="AU307" s="171"/>
      <c r="AV307" s="171"/>
      <c r="AW307" s="171"/>
      <c r="AX307" s="171"/>
      <c r="AY307" s="171"/>
      <c r="AZ307" s="171"/>
      <c r="BA307" s="171"/>
      <c r="BB307" s="171"/>
      <c r="BC307" s="171"/>
      <c r="BD307" s="171"/>
    </row>
    <row r="308" spans="8:56" x14ac:dyDescent="0.2">
      <c r="H308" s="182"/>
      <c r="I308" s="182"/>
      <c r="P308" s="171"/>
      <c r="Q308" s="171"/>
      <c r="R308" s="171"/>
      <c r="S308" s="171"/>
      <c r="T308" s="171"/>
      <c r="U308" s="171"/>
      <c r="V308" s="171"/>
      <c r="W308" s="171"/>
      <c r="X308" s="171"/>
      <c r="Y308" s="171"/>
      <c r="Z308" s="171"/>
      <c r="AA308" s="171"/>
      <c r="AB308" s="171"/>
      <c r="AC308" s="171"/>
      <c r="AD308" s="171"/>
      <c r="AE308" s="171"/>
      <c r="AF308" s="171"/>
      <c r="AG308" s="171"/>
      <c r="AH308" s="171"/>
      <c r="AI308" s="171"/>
      <c r="AJ308" s="171"/>
      <c r="AK308" s="171"/>
      <c r="AL308" s="171"/>
      <c r="AM308" s="171"/>
      <c r="AN308" s="171"/>
      <c r="AO308" s="171"/>
      <c r="AP308" s="171"/>
      <c r="AQ308" s="171"/>
      <c r="AR308" s="171"/>
      <c r="AS308" s="171"/>
      <c r="AT308" s="171"/>
      <c r="AU308" s="171"/>
      <c r="AV308" s="171"/>
      <c r="AW308" s="171"/>
      <c r="AX308" s="171"/>
      <c r="AY308" s="171"/>
      <c r="AZ308" s="171"/>
      <c r="BA308" s="171"/>
      <c r="BB308" s="171"/>
      <c r="BC308" s="171"/>
      <c r="BD308" s="171"/>
    </row>
    <row r="309" spans="8:56" x14ac:dyDescent="0.2">
      <c r="H309" s="182"/>
      <c r="I309" s="182"/>
      <c r="P309" s="171"/>
      <c r="Q309" s="171"/>
      <c r="R309" s="171"/>
      <c r="S309" s="171"/>
      <c r="T309" s="171"/>
      <c r="U309" s="171"/>
      <c r="V309" s="171"/>
      <c r="W309" s="171"/>
      <c r="X309" s="171"/>
      <c r="Y309" s="171"/>
      <c r="Z309" s="171"/>
      <c r="AA309" s="171"/>
      <c r="AB309" s="171"/>
      <c r="AC309" s="171"/>
      <c r="AD309" s="171"/>
      <c r="AE309" s="171"/>
      <c r="AF309" s="171"/>
      <c r="AG309" s="171"/>
      <c r="AH309" s="171"/>
      <c r="AI309" s="171"/>
      <c r="AJ309" s="171"/>
      <c r="AK309" s="171"/>
      <c r="AL309" s="171"/>
      <c r="AM309" s="171"/>
      <c r="AN309" s="171"/>
      <c r="AO309" s="171"/>
      <c r="AP309" s="171"/>
      <c r="AQ309" s="171"/>
      <c r="AR309" s="171"/>
      <c r="AS309" s="171"/>
      <c r="AT309" s="171"/>
      <c r="AU309" s="171"/>
      <c r="AV309" s="171"/>
      <c r="AW309" s="171"/>
      <c r="AX309" s="171"/>
      <c r="AY309" s="171"/>
      <c r="AZ309" s="171"/>
      <c r="BA309" s="171"/>
      <c r="BB309" s="171"/>
      <c r="BC309" s="171"/>
      <c r="BD309" s="171"/>
    </row>
    <row r="310" spans="8:56" x14ac:dyDescent="0.2">
      <c r="H310" s="182"/>
      <c r="I310" s="182"/>
      <c r="P310" s="171"/>
      <c r="Q310" s="171"/>
      <c r="R310" s="171"/>
      <c r="S310" s="171"/>
      <c r="T310" s="171"/>
      <c r="U310" s="171"/>
      <c r="V310" s="171"/>
      <c r="W310" s="171"/>
      <c r="X310" s="171"/>
      <c r="Y310" s="171"/>
      <c r="Z310" s="171"/>
      <c r="AA310" s="171"/>
      <c r="AB310" s="171"/>
      <c r="AC310" s="171"/>
      <c r="AD310" s="171"/>
      <c r="AE310" s="171"/>
      <c r="AF310" s="171"/>
      <c r="AG310" s="171"/>
      <c r="AH310" s="171"/>
      <c r="AI310" s="171"/>
      <c r="AJ310" s="171"/>
      <c r="AK310" s="171"/>
      <c r="AL310" s="171"/>
      <c r="AM310" s="171"/>
      <c r="AN310" s="171"/>
      <c r="AO310" s="171"/>
      <c r="AP310" s="171"/>
      <c r="AQ310" s="171"/>
      <c r="AR310" s="171"/>
      <c r="AS310" s="171"/>
      <c r="AT310" s="171"/>
      <c r="AU310" s="171"/>
      <c r="AV310" s="171"/>
      <c r="AW310" s="171"/>
      <c r="AX310" s="171"/>
      <c r="AY310" s="171"/>
      <c r="AZ310" s="171"/>
      <c r="BA310" s="171"/>
      <c r="BB310" s="171"/>
      <c r="BC310" s="171"/>
      <c r="BD310" s="171"/>
    </row>
    <row r="311" spans="8:56" x14ac:dyDescent="0.2">
      <c r="H311" s="182"/>
      <c r="I311" s="182"/>
      <c r="P311" s="171"/>
      <c r="Q311" s="171"/>
      <c r="R311" s="171"/>
      <c r="S311" s="171"/>
      <c r="T311" s="171"/>
      <c r="U311" s="171"/>
      <c r="V311" s="171"/>
      <c r="W311" s="171"/>
      <c r="X311" s="171"/>
      <c r="Y311" s="171"/>
      <c r="Z311" s="171"/>
      <c r="AA311" s="171"/>
      <c r="AB311" s="171"/>
      <c r="AC311" s="171"/>
      <c r="AD311" s="171"/>
      <c r="AE311" s="171"/>
      <c r="AF311" s="171"/>
      <c r="AG311" s="171"/>
      <c r="AH311" s="171"/>
      <c r="AI311" s="171"/>
      <c r="AJ311" s="171"/>
      <c r="AK311" s="171"/>
      <c r="AL311" s="171"/>
      <c r="AM311" s="171"/>
      <c r="AN311" s="171"/>
      <c r="AO311" s="171"/>
      <c r="AP311" s="171"/>
      <c r="AQ311" s="171"/>
      <c r="AR311" s="171"/>
      <c r="AS311" s="171"/>
      <c r="AT311" s="171"/>
      <c r="AU311" s="171"/>
      <c r="AV311" s="171"/>
      <c r="AW311" s="171"/>
      <c r="AX311" s="171"/>
      <c r="AY311" s="171"/>
      <c r="AZ311" s="171"/>
      <c r="BA311" s="171"/>
      <c r="BB311" s="171"/>
      <c r="BC311" s="171"/>
      <c r="BD311" s="171"/>
    </row>
    <row r="312" spans="8:56" x14ac:dyDescent="0.2">
      <c r="H312" s="182"/>
      <c r="I312" s="182"/>
      <c r="P312" s="171"/>
      <c r="Q312" s="171"/>
      <c r="R312" s="171"/>
      <c r="S312" s="171"/>
      <c r="T312" s="171"/>
      <c r="U312" s="171"/>
      <c r="V312" s="171"/>
      <c r="W312" s="171"/>
      <c r="X312" s="171"/>
      <c r="Y312" s="171"/>
      <c r="Z312" s="171"/>
      <c r="AA312" s="171"/>
      <c r="AB312" s="171"/>
      <c r="AC312" s="171"/>
      <c r="AD312" s="171"/>
      <c r="AE312" s="171"/>
      <c r="AF312" s="171"/>
      <c r="AG312" s="171"/>
      <c r="AH312" s="171"/>
      <c r="AI312" s="171"/>
      <c r="AJ312" s="171"/>
      <c r="AK312" s="171"/>
      <c r="AL312" s="171"/>
      <c r="AM312" s="171"/>
      <c r="AN312" s="171"/>
      <c r="AO312" s="171"/>
      <c r="AP312" s="171"/>
      <c r="AQ312" s="171"/>
      <c r="AR312" s="171"/>
      <c r="AS312" s="171"/>
      <c r="AT312" s="171"/>
      <c r="AU312" s="171"/>
      <c r="AV312" s="171"/>
      <c r="AW312" s="171"/>
      <c r="AX312" s="171"/>
      <c r="AY312" s="171"/>
      <c r="AZ312" s="171"/>
      <c r="BA312" s="171"/>
      <c r="BB312" s="171"/>
      <c r="BC312" s="171"/>
      <c r="BD312" s="171"/>
    </row>
    <row r="313" spans="8:56" x14ac:dyDescent="0.2">
      <c r="H313" s="182"/>
      <c r="I313" s="182"/>
      <c r="P313" s="171"/>
      <c r="Q313" s="171"/>
      <c r="R313" s="171"/>
      <c r="S313" s="171"/>
      <c r="T313" s="171"/>
      <c r="U313" s="171"/>
      <c r="V313" s="171"/>
      <c r="W313" s="171"/>
      <c r="X313" s="171"/>
      <c r="Y313" s="171"/>
      <c r="Z313" s="171"/>
      <c r="AA313" s="171"/>
      <c r="AB313" s="171"/>
      <c r="AC313" s="171"/>
      <c r="AD313" s="171"/>
      <c r="AE313" s="171"/>
      <c r="AF313" s="171"/>
      <c r="AG313" s="171"/>
      <c r="AH313" s="171"/>
      <c r="AI313" s="171"/>
      <c r="AJ313" s="171"/>
      <c r="AK313" s="171"/>
      <c r="AL313" s="171"/>
      <c r="AM313" s="171"/>
      <c r="AN313" s="171"/>
      <c r="AO313" s="171"/>
      <c r="AP313" s="171"/>
      <c r="AQ313" s="171"/>
      <c r="AR313" s="171"/>
      <c r="AS313" s="171"/>
      <c r="AT313" s="171"/>
      <c r="AU313" s="171"/>
      <c r="AV313" s="171"/>
      <c r="AW313" s="171"/>
      <c r="AX313" s="171"/>
      <c r="AY313" s="171"/>
      <c r="AZ313" s="171"/>
      <c r="BA313" s="171"/>
      <c r="BB313" s="171"/>
      <c r="BC313" s="171"/>
      <c r="BD313" s="171"/>
    </row>
    <row r="314" spans="8:56" x14ac:dyDescent="0.2">
      <c r="H314" s="182"/>
      <c r="I314" s="182"/>
      <c r="P314" s="171"/>
      <c r="Q314" s="171"/>
      <c r="R314" s="171"/>
      <c r="S314" s="171"/>
      <c r="T314" s="171"/>
      <c r="U314" s="171"/>
      <c r="V314" s="171"/>
      <c r="W314" s="171"/>
      <c r="X314" s="171"/>
      <c r="Y314" s="171"/>
      <c r="Z314" s="171"/>
      <c r="AA314" s="171"/>
      <c r="AB314" s="171"/>
      <c r="AC314" s="171"/>
      <c r="AD314" s="171"/>
      <c r="AE314" s="171"/>
      <c r="AF314" s="171"/>
      <c r="AG314" s="171"/>
      <c r="AH314" s="171"/>
      <c r="AI314" s="171"/>
      <c r="AJ314" s="171"/>
      <c r="AK314" s="171"/>
      <c r="AL314" s="171"/>
      <c r="AM314" s="171"/>
      <c r="AN314" s="171"/>
      <c r="AO314" s="171"/>
      <c r="AP314" s="171"/>
      <c r="AQ314" s="171"/>
      <c r="AR314" s="171"/>
      <c r="AS314" s="171"/>
      <c r="AT314" s="171"/>
      <c r="AU314" s="171"/>
      <c r="AV314" s="171"/>
      <c r="AW314" s="171"/>
      <c r="AX314" s="171"/>
      <c r="AY314" s="171"/>
      <c r="AZ314" s="171"/>
      <c r="BA314" s="171"/>
      <c r="BB314" s="171"/>
      <c r="BC314" s="171"/>
      <c r="BD314" s="171"/>
    </row>
    <row r="315" spans="8:56" x14ac:dyDescent="0.2">
      <c r="H315" s="182"/>
      <c r="I315" s="182"/>
      <c r="P315" s="171"/>
      <c r="Q315" s="171"/>
      <c r="R315" s="171"/>
      <c r="S315" s="171"/>
      <c r="T315" s="171"/>
      <c r="U315" s="171"/>
      <c r="V315" s="171"/>
      <c r="W315" s="171"/>
      <c r="X315" s="171"/>
      <c r="Y315" s="171"/>
      <c r="Z315" s="171"/>
      <c r="AA315" s="171"/>
      <c r="AB315" s="171"/>
      <c r="AC315" s="171"/>
      <c r="AD315" s="171"/>
      <c r="AE315" s="171"/>
      <c r="AF315" s="171"/>
      <c r="AG315" s="171"/>
      <c r="AH315" s="171"/>
      <c r="AI315" s="171"/>
      <c r="AJ315" s="171"/>
      <c r="AK315" s="171"/>
      <c r="AL315" s="171"/>
      <c r="AM315" s="171"/>
      <c r="AN315" s="171"/>
      <c r="AO315" s="171"/>
      <c r="AP315" s="171"/>
      <c r="AQ315" s="171"/>
      <c r="AR315" s="171"/>
      <c r="AS315" s="171"/>
      <c r="AT315" s="171"/>
      <c r="AU315" s="171"/>
      <c r="AV315" s="171"/>
      <c r="AW315" s="171"/>
      <c r="AX315" s="171"/>
      <c r="AY315" s="171"/>
      <c r="AZ315" s="171"/>
      <c r="BA315" s="171"/>
      <c r="BB315" s="171"/>
      <c r="BC315" s="171"/>
      <c r="BD315" s="171"/>
    </row>
    <row r="316" spans="8:56" x14ac:dyDescent="0.2">
      <c r="H316" s="182"/>
      <c r="I316" s="182"/>
      <c r="P316" s="171"/>
      <c r="Q316" s="171"/>
      <c r="R316" s="171"/>
      <c r="S316" s="171"/>
      <c r="T316" s="171"/>
      <c r="U316" s="171"/>
      <c r="V316" s="171"/>
      <c r="W316" s="171"/>
      <c r="X316" s="171"/>
      <c r="Y316" s="171"/>
      <c r="Z316" s="171"/>
      <c r="AA316" s="171"/>
      <c r="AB316" s="171"/>
      <c r="AC316" s="171"/>
      <c r="AD316" s="171"/>
      <c r="AE316" s="171"/>
      <c r="AF316" s="171"/>
      <c r="AG316" s="171"/>
      <c r="AH316" s="171"/>
      <c r="AI316" s="171"/>
      <c r="AJ316" s="171"/>
      <c r="AK316" s="171"/>
      <c r="AL316" s="171"/>
      <c r="AM316" s="171"/>
      <c r="AN316" s="171"/>
      <c r="AO316" s="171"/>
      <c r="AP316" s="171"/>
      <c r="AQ316" s="171"/>
      <c r="AR316" s="171"/>
      <c r="AS316" s="171"/>
      <c r="AT316" s="171"/>
      <c r="AU316" s="171"/>
      <c r="AV316" s="171"/>
      <c r="AW316" s="171"/>
      <c r="AX316" s="171"/>
      <c r="AY316" s="171"/>
      <c r="AZ316" s="171"/>
      <c r="BA316" s="171"/>
      <c r="BB316" s="171"/>
      <c r="BC316" s="171"/>
      <c r="BD316" s="171"/>
    </row>
    <row r="317" spans="8:56" x14ac:dyDescent="0.2">
      <c r="H317" s="182"/>
      <c r="I317" s="182"/>
      <c r="P317" s="171"/>
      <c r="Q317" s="171"/>
      <c r="R317" s="171"/>
      <c r="S317" s="171"/>
      <c r="T317" s="171"/>
      <c r="U317" s="171"/>
      <c r="V317" s="171"/>
      <c r="W317" s="171"/>
      <c r="X317" s="171"/>
      <c r="Y317" s="171"/>
      <c r="Z317" s="171"/>
      <c r="AA317" s="171"/>
      <c r="AB317" s="171"/>
      <c r="AC317" s="171"/>
      <c r="AD317" s="171"/>
      <c r="AE317" s="171"/>
      <c r="AF317" s="171"/>
      <c r="AG317" s="171"/>
      <c r="AH317" s="171"/>
      <c r="AI317" s="171"/>
      <c r="AJ317" s="171"/>
      <c r="AK317" s="171"/>
      <c r="AL317" s="171"/>
      <c r="AM317" s="171"/>
      <c r="AN317" s="171"/>
      <c r="AO317" s="171"/>
      <c r="AP317" s="171"/>
      <c r="AQ317" s="171"/>
      <c r="AR317" s="171"/>
      <c r="AS317" s="171"/>
      <c r="AT317" s="171"/>
      <c r="AU317" s="171"/>
      <c r="AV317" s="171"/>
      <c r="AW317" s="171"/>
      <c r="AX317" s="171"/>
      <c r="AY317" s="171"/>
      <c r="AZ317" s="171"/>
      <c r="BA317" s="171"/>
      <c r="BB317" s="171"/>
      <c r="BC317" s="171"/>
      <c r="BD317" s="171"/>
    </row>
    <row r="318" spans="8:56" x14ac:dyDescent="0.2">
      <c r="H318" s="182"/>
      <c r="I318" s="182"/>
      <c r="P318" s="171"/>
      <c r="Q318" s="171"/>
      <c r="R318" s="171"/>
      <c r="S318" s="171"/>
      <c r="T318" s="171"/>
      <c r="U318" s="171"/>
      <c r="V318" s="171"/>
      <c r="W318" s="171"/>
      <c r="X318" s="171"/>
      <c r="Y318" s="171"/>
      <c r="Z318" s="171"/>
      <c r="AA318" s="171"/>
      <c r="AB318" s="171"/>
      <c r="AC318" s="171"/>
      <c r="AD318" s="171"/>
      <c r="AE318" s="171"/>
      <c r="AF318" s="171"/>
      <c r="AG318" s="171"/>
      <c r="AH318" s="171"/>
      <c r="AI318" s="171"/>
      <c r="AJ318" s="171"/>
      <c r="AK318" s="171"/>
      <c r="AL318" s="171"/>
      <c r="AM318" s="171"/>
      <c r="AN318" s="171"/>
      <c r="AO318" s="171"/>
      <c r="AP318" s="171"/>
      <c r="AQ318" s="171"/>
      <c r="AR318" s="171"/>
      <c r="AS318" s="171"/>
      <c r="AT318" s="171"/>
      <c r="AU318" s="171"/>
      <c r="AV318" s="171"/>
      <c r="AW318" s="171"/>
      <c r="AX318" s="171"/>
      <c r="AY318" s="171"/>
      <c r="AZ318" s="171"/>
      <c r="BA318" s="171"/>
      <c r="BB318" s="171"/>
      <c r="BC318" s="171"/>
      <c r="BD318" s="171"/>
    </row>
    <row r="319" spans="8:56" x14ac:dyDescent="0.2">
      <c r="H319" s="182"/>
      <c r="I319" s="182"/>
      <c r="P319" s="171"/>
      <c r="Q319" s="171"/>
      <c r="R319" s="171"/>
      <c r="S319" s="171"/>
      <c r="T319" s="171"/>
      <c r="U319" s="171"/>
      <c r="V319" s="171"/>
      <c r="W319" s="171"/>
      <c r="X319" s="171"/>
      <c r="Y319" s="171"/>
      <c r="Z319" s="171"/>
      <c r="AA319" s="171"/>
      <c r="AB319" s="171"/>
      <c r="AC319" s="171"/>
      <c r="AD319" s="171"/>
      <c r="AE319" s="171"/>
      <c r="AF319" s="171"/>
      <c r="AG319" s="171"/>
      <c r="AH319" s="171"/>
      <c r="AI319" s="171"/>
      <c r="AJ319" s="171"/>
      <c r="AK319" s="171"/>
      <c r="AL319" s="171"/>
      <c r="AM319" s="171"/>
      <c r="AN319" s="171"/>
      <c r="AO319" s="171"/>
      <c r="AP319" s="171"/>
      <c r="AQ319" s="171"/>
      <c r="AR319" s="171"/>
      <c r="AS319" s="171"/>
      <c r="AT319" s="171"/>
      <c r="AU319" s="171"/>
      <c r="AV319" s="171"/>
      <c r="AW319" s="171"/>
      <c r="AX319" s="171"/>
      <c r="AY319" s="171"/>
      <c r="AZ319" s="171"/>
      <c r="BA319" s="171"/>
      <c r="BB319" s="171"/>
      <c r="BC319" s="171"/>
      <c r="BD319" s="171"/>
    </row>
    <row r="320" spans="8:56" x14ac:dyDescent="0.2">
      <c r="H320" s="182"/>
      <c r="I320" s="182"/>
      <c r="P320" s="171"/>
      <c r="Q320" s="171"/>
      <c r="R320" s="171"/>
      <c r="S320" s="171"/>
      <c r="T320" s="171"/>
      <c r="U320" s="171"/>
      <c r="V320" s="171"/>
      <c r="W320" s="171"/>
      <c r="X320" s="171"/>
      <c r="Y320" s="171"/>
      <c r="Z320" s="171"/>
      <c r="AA320" s="171"/>
      <c r="AB320" s="171"/>
      <c r="AC320" s="171"/>
      <c r="AD320" s="171"/>
      <c r="AE320" s="171"/>
      <c r="AF320" s="171"/>
      <c r="AG320" s="171"/>
      <c r="AH320" s="171"/>
      <c r="AI320" s="171"/>
      <c r="AJ320" s="171"/>
      <c r="AK320" s="171"/>
      <c r="AL320" s="171"/>
      <c r="AM320" s="171"/>
      <c r="AN320" s="171"/>
      <c r="AO320" s="171"/>
      <c r="AP320" s="171"/>
      <c r="AQ320" s="171"/>
      <c r="AR320" s="171"/>
      <c r="AS320" s="171"/>
      <c r="AT320" s="171"/>
      <c r="AU320" s="171"/>
      <c r="AV320" s="171"/>
      <c r="AW320" s="171"/>
      <c r="AX320" s="171"/>
      <c r="AY320" s="171"/>
      <c r="AZ320" s="171"/>
      <c r="BA320" s="171"/>
      <c r="BB320" s="171"/>
      <c r="BC320" s="171"/>
      <c r="BD320" s="171"/>
    </row>
    <row r="321" spans="8:56" x14ac:dyDescent="0.2">
      <c r="H321" s="182"/>
      <c r="I321" s="182"/>
      <c r="P321" s="171"/>
      <c r="Q321" s="171"/>
      <c r="R321" s="171"/>
      <c r="S321" s="171"/>
      <c r="T321" s="171"/>
      <c r="U321" s="171"/>
      <c r="V321" s="171"/>
      <c r="W321" s="171"/>
      <c r="X321" s="171"/>
      <c r="Y321" s="171"/>
      <c r="Z321" s="171"/>
      <c r="AA321" s="171"/>
      <c r="AB321" s="171"/>
      <c r="AC321" s="171"/>
      <c r="AD321" s="171"/>
      <c r="AE321" s="171"/>
      <c r="AF321" s="171"/>
      <c r="AG321" s="171"/>
      <c r="AH321" s="171"/>
      <c r="AI321" s="171"/>
      <c r="AJ321" s="171"/>
      <c r="AK321" s="171"/>
      <c r="AL321" s="171"/>
      <c r="AM321" s="171"/>
      <c r="AN321" s="171"/>
      <c r="AO321" s="171"/>
      <c r="AP321" s="171"/>
      <c r="AQ321" s="171"/>
      <c r="AR321" s="171"/>
      <c r="AS321" s="171"/>
      <c r="AT321" s="171"/>
      <c r="AU321" s="171"/>
      <c r="AV321" s="171"/>
      <c r="AW321" s="171"/>
      <c r="AX321" s="171"/>
      <c r="AY321" s="171"/>
      <c r="AZ321" s="171"/>
      <c r="BA321" s="171"/>
      <c r="BB321" s="171"/>
      <c r="BC321" s="171"/>
      <c r="BD321" s="171"/>
    </row>
    <row r="322" spans="8:56" x14ac:dyDescent="0.2">
      <c r="H322" s="182"/>
      <c r="I322" s="182"/>
      <c r="P322" s="171"/>
      <c r="Q322" s="171"/>
      <c r="R322" s="171"/>
      <c r="S322" s="171"/>
      <c r="T322" s="171"/>
      <c r="U322" s="171"/>
      <c r="V322" s="171"/>
      <c r="W322" s="171"/>
      <c r="X322" s="171"/>
      <c r="Y322" s="171"/>
      <c r="Z322" s="171"/>
      <c r="AA322" s="171"/>
      <c r="AB322" s="171"/>
      <c r="AC322" s="171"/>
      <c r="AD322" s="171"/>
      <c r="AE322" s="171"/>
      <c r="AF322" s="171"/>
      <c r="AG322" s="171"/>
      <c r="AH322" s="171"/>
      <c r="AI322" s="171"/>
      <c r="AJ322" s="171"/>
      <c r="AK322" s="171"/>
      <c r="AL322" s="171"/>
      <c r="AM322" s="171"/>
      <c r="AN322" s="171"/>
      <c r="AO322" s="171"/>
      <c r="AP322" s="171"/>
      <c r="AQ322" s="171"/>
      <c r="AR322" s="171"/>
      <c r="AS322" s="171"/>
      <c r="AT322" s="171"/>
      <c r="AU322" s="171"/>
      <c r="AV322" s="171"/>
      <c r="AW322" s="171"/>
      <c r="AX322" s="171"/>
      <c r="AY322" s="171"/>
      <c r="AZ322" s="171"/>
      <c r="BA322" s="171"/>
      <c r="BB322" s="171"/>
      <c r="BC322" s="171"/>
      <c r="BD322" s="171"/>
    </row>
    <row r="323" spans="8:56" x14ac:dyDescent="0.2">
      <c r="H323" s="182"/>
      <c r="I323" s="182"/>
      <c r="P323" s="171"/>
      <c r="Q323" s="171"/>
      <c r="R323" s="171"/>
      <c r="S323" s="171"/>
      <c r="T323" s="171"/>
      <c r="U323" s="171"/>
      <c r="V323" s="171"/>
      <c r="W323" s="171"/>
      <c r="X323" s="171"/>
      <c r="Y323" s="171"/>
      <c r="Z323" s="171"/>
      <c r="AA323" s="171"/>
      <c r="AB323" s="171"/>
      <c r="AC323" s="171"/>
      <c r="AD323" s="171"/>
      <c r="AE323" s="171"/>
      <c r="AF323" s="171"/>
      <c r="AG323" s="171"/>
      <c r="AH323" s="171"/>
      <c r="AI323" s="171"/>
      <c r="AJ323" s="171"/>
      <c r="AK323" s="171"/>
      <c r="AL323" s="171"/>
      <c r="AM323" s="171"/>
      <c r="AN323" s="171"/>
      <c r="AO323" s="171"/>
      <c r="AP323" s="171"/>
      <c r="AQ323" s="171"/>
      <c r="AR323" s="171"/>
      <c r="AS323" s="171"/>
      <c r="AT323" s="171"/>
      <c r="AU323" s="171"/>
      <c r="AV323" s="171"/>
      <c r="AW323" s="171"/>
      <c r="AX323" s="171"/>
      <c r="AY323" s="171"/>
      <c r="AZ323" s="171"/>
      <c r="BA323" s="171"/>
      <c r="BB323" s="171"/>
      <c r="BC323" s="171"/>
      <c r="BD323" s="171"/>
    </row>
    <row r="324" spans="8:56" x14ac:dyDescent="0.2">
      <c r="H324" s="182"/>
      <c r="I324" s="182"/>
      <c r="P324" s="171"/>
      <c r="Q324" s="171"/>
      <c r="R324" s="171"/>
      <c r="S324" s="171"/>
      <c r="T324" s="171"/>
      <c r="U324" s="171"/>
      <c r="V324" s="171"/>
      <c r="W324" s="171"/>
      <c r="X324" s="171"/>
      <c r="Y324" s="171"/>
      <c r="Z324" s="171"/>
      <c r="AA324" s="171"/>
      <c r="AB324" s="171"/>
      <c r="AC324" s="171"/>
      <c r="AD324" s="171"/>
      <c r="AE324" s="171"/>
      <c r="AF324" s="171"/>
      <c r="AG324" s="171"/>
      <c r="AH324" s="171"/>
      <c r="AI324" s="171"/>
      <c r="AJ324" s="171"/>
      <c r="AK324" s="171"/>
      <c r="AL324" s="171"/>
      <c r="AM324" s="171"/>
      <c r="AN324" s="171"/>
      <c r="AO324" s="171"/>
      <c r="AP324" s="171"/>
      <c r="AQ324" s="171"/>
      <c r="AR324" s="171"/>
      <c r="AS324" s="171"/>
      <c r="AT324" s="171"/>
      <c r="AU324" s="171"/>
      <c r="AV324" s="171"/>
      <c r="AW324" s="171"/>
      <c r="AX324" s="171"/>
      <c r="AY324" s="171"/>
      <c r="AZ324" s="171"/>
      <c r="BA324" s="171"/>
      <c r="BB324" s="171"/>
      <c r="BC324" s="171"/>
      <c r="BD324" s="171"/>
    </row>
    <row r="325" spans="8:56" x14ac:dyDescent="0.2">
      <c r="H325" s="182"/>
      <c r="I325" s="182"/>
      <c r="P325" s="171"/>
      <c r="Q325" s="171"/>
      <c r="R325" s="171"/>
      <c r="S325" s="171"/>
      <c r="T325" s="171"/>
      <c r="U325" s="171"/>
      <c r="V325" s="171"/>
      <c r="W325" s="171"/>
      <c r="X325" s="171"/>
      <c r="Y325" s="171"/>
      <c r="Z325" s="171"/>
      <c r="AA325" s="171"/>
      <c r="AB325" s="171"/>
      <c r="AC325" s="171"/>
      <c r="AD325" s="171"/>
      <c r="AE325" s="171"/>
      <c r="AF325" s="171"/>
      <c r="AG325" s="171"/>
      <c r="AH325" s="171"/>
      <c r="AI325" s="171"/>
      <c r="AJ325" s="171"/>
      <c r="AK325" s="171"/>
      <c r="AL325" s="171"/>
      <c r="AM325" s="171"/>
      <c r="AN325" s="171"/>
      <c r="AO325" s="171"/>
      <c r="AP325" s="171"/>
      <c r="AQ325" s="171"/>
      <c r="AR325" s="171"/>
      <c r="AS325" s="171"/>
      <c r="AT325" s="171"/>
      <c r="AU325" s="171"/>
      <c r="AV325" s="171"/>
      <c r="AW325" s="171"/>
      <c r="AX325" s="171"/>
      <c r="AY325" s="171"/>
      <c r="AZ325" s="171"/>
      <c r="BA325" s="171"/>
      <c r="BB325" s="171"/>
      <c r="BC325" s="171"/>
      <c r="BD325" s="171"/>
    </row>
    <row r="326" spans="8:56" x14ac:dyDescent="0.2">
      <c r="H326" s="182"/>
      <c r="I326" s="182"/>
      <c r="P326" s="171"/>
      <c r="Q326" s="171"/>
      <c r="R326" s="171"/>
      <c r="S326" s="171"/>
      <c r="T326" s="171"/>
      <c r="U326" s="171"/>
      <c r="V326" s="171"/>
      <c r="W326" s="171"/>
      <c r="X326" s="171"/>
      <c r="Y326" s="171"/>
      <c r="Z326" s="171"/>
      <c r="AA326" s="171"/>
      <c r="AB326" s="171"/>
      <c r="AC326" s="171"/>
      <c r="AD326" s="171"/>
      <c r="AE326" s="171"/>
      <c r="AF326" s="171"/>
      <c r="AG326" s="171"/>
      <c r="AH326" s="171"/>
      <c r="AI326" s="171"/>
      <c r="AJ326" s="171"/>
      <c r="AK326" s="171"/>
      <c r="AL326" s="171"/>
      <c r="AM326" s="171"/>
      <c r="AN326" s="171"/>
      <c r="AO326" s="171"/>
      <c r="AP326" s="171"/>
      <c r="AQ326" s="171"/>
      <c r="AR326" s="171"/>
      <c r="AS326" s="171"/>
      <c r="AT326" s="171"/>
      <c r="AU326" s="171"/>
      <c r="AV326" s="171"/>
      <c r="AW326" s="171"/>
      <c r="AX326" s="171"/>
      <c r="AY326" s="171"/>
      <c r="AZ326" s="171"/>
      <c r="BA326" s="171"/>
      <c r="BB326" s="171"/>
      <c r="BC326" s="171"/>
      <c r="BD326" s="171"/>
    </row>
    <row r="327" spans="8:56" x14ac:dyDescent="0.2">
      <c r="H327" s="182"/>
      <c r="I327" s="182"/>
      <c r="P327" s="171"/>
      <c r="Q327" s="171"/>
      <c r="R327" s="171"/>
      <c r="S327" s="171"/>
      <c r="T327" s="171"/>
      <c r="U327" s="171"/>
      <c r="V327" s="171"/>
      <c r="W327" s="171"/>
      <c r="X327" s="171"/>
      <c r="Y327" s="171"/>
      <c r="Z327" s="171"/>
      <c r="AA327" s="171"/>
      <c r="AB327" s="171"/>
      <c r="AC327" s="171"/>
      <c r="AD327" s="171"/>
      <c r="AE327" s="171"/>
      <c r="AF327" s="171"/>
      <c r="AG327" s="171"/>
      <c r="AH327" s="171"/>
      <c r="AI327" s="171"/>
      <c r="AJ327" s="171"/>
      <c r="AK327" s="171"/>
      <c r="AL327" s="171"/>
      <c r="AM327" s="171"/>
      <c r="AN327" s="171"/>
      <c r="AO327" s="171"/>
      <c r="AP327" s="171"/>
      <c r="AQ327" s="171"/>
      <c r="AR327" s="171"/>
      <c r="AS327" s="171"/>
      <c r="AT327" s="171"/>
      <c r="AU327" s="171"/>
      <c r="AV327" s="171"/>
      <c r="AW327" s="171"/>
      <c r="AX327" s="171"/>
      <c r="AY327" s="171"/>
      <c r="AZ327" s="171"/>
      <c r="BA327" s="171"/>
      <c r="BB327" s="171"/>
      <c r="BC327" s="171"/>
      <c r="BD327" s="171"/>
    </row>
    <row r="328" spans="8:56" x14ac:dyDescent="0.2">
      <c r="H328" s="182"/>
      <c r="I328" s="182"/>
      <c r="P328" s="171"/>
      <c r="Q328" s="171"/>
      <c r="R328" s="171"/>
      <c r="S328" s="171"/>
      <c r="T328" s="171"/>
      <c r="U328" s="171"/>
      <c r="V328" s="171"/>
      <c r="W328" s="171"/>
      <c r="X328" s="171"/>
      <c r="Y328" s="171"/>
      <c r="Z328" s="171"/>
      <c r="AA328" s="171"/>
      <c r="AB328" s="171"/>
      <c r="AC328" s="171"/>
      <c r="AD328" s="171"/>
      <c r="AE328" s="171"/>
      <c r="AF328" s="171"/>
      <c r="AG328" s="171"/>
      <c r="AH328" s="171"/>
      <c r="AI328" s="171"/>
      <c r="AJ328" s="171"/>
      <c r="AK328" s="171"/>
      <c r="AL328" s="171"/>
      <c r="AM328" s="171"/>
      <c r="AN328" s="171"/>
      <c r="AO328" s="171"/>
      <c r="AP328" s="171"/>
      <c r="AQ328" s="171"/>
      <c r="AR328" s="171"/>
      <c r="AS328" s="171"/>
      <c r="AT328" s="171"/>
      <c r="AU328" s="171"/>
      <c r="AV328" s="171"/>
      <c r="AW328" s="171"/>
      <c r="AX328" s="171"/>
      <c r="AY328" s="171"/>
      <c r="AZ328" s="171"/>
      <c r="BA328" s="171"/>
      <c r="BB328" s="171"/>
      <c r="BC328" s="171"/>
      <c r="BD328" s="171"/>
    </row>
    <row r="329" spans="8:56" x14ac:dyDescent="0.2">
      <c r="H329" s="182"/>
      <c r="I329" s="182"/>
      <c r="P329" s="171"/>
      <c r="Q329" s="171"/>
      <c r="R329" s="171"/>
      <c r="S329" s="171"/>
      <c r="T329" s="171"/>
      <c r="U329" s="171"/>
      <c r="V329" s="171"/>
      <c r="W329" s="171"/>
      <c r="X329" s="171"/>
      <c r="Y329" s="171"/>
      <c r="Z329" s="171"/>
      <c r="AA329" s="171"/>
      <c r="AB329" s="171"/>
      <c r="AC329" s="171"/>
      <c r="AD329" s="171"/>
      <c r="AE329" s="171"/>
      <c r="AF329" s="171"/>
      <c r="AG329" s="171"/>
      <c r="AH329" s="171"/>
      <c r="AI329" s="171"/>
      <c r="AJ329" s="171"/>
      <c r="AK329" s="171"/>
      <c r="AL329" s="171"/>
      <c r="AM329" s="171"/>
      <c r="AN329" s="171"/>
      <c r="AO329" s="171"/>
      <c r="AP329" s="171"/>
      <c r="AQ329" s="171"/>
      <c r="AR329" s="171"/>
      <c r="AS329" s="171"/>
      <c r="AT329" s="171"/>
      <c r="AU329" s="171"/>
      <c r="AV329" s="171"/>
      <c r="AW329" s="171"/>
      <c r="AX329" s="171"/>
      <c r="AY329" s="171"/>
      <c r="AZ329" s="171"/>
      <c r="BA329" s="171"/>
      <c r="BB329" s="171"/>
      <c r="BC329" s="171"/>
      <c r="BD329" s="171"/>
    </row>
    <row r="330" spans="8:56" x14ac:dyDescent="0.2">
      <c r="H330" s="182"/>
      <c r="I330" s="182"/>
      <c r="P330" s="171"/>
      <c r="Q330" s="171"/>
      <c r="R330" s="171"/>
      <c r="S330" s="171"/>
      <c r="T330" s="171"/>
      <c r="U330" s="171"/>
      <c r="V330" s="171"/>
      <c r="W330" s="171"/>
      <c r="X330" s="171"/>
      <c r="Y330" s="171"/>
      <c r="Z330" s="171"/>
      <c r="AA330" s="171"/>
      <c r="AB330" s="171"/>
      <c r="AC330" s="171"/>
      <c r="AD330" s="171"/>
      <c r="AE330" s="171"/>
      <c r="AF330" s="171"/>
      <c r="AG330" s="171"/>
      <c r="AH330" s="171"/>
      <c r="AI330" s="171"/>
      <c r="AJ330" s="171"/>
      <c r="AK330" s="171"/>
      <c r="AL330" s="171"/>
      <c r="AM330" s="171"/>
      <c r="AN330" s="171"/>
      <c r="AO330" s="171"/>
      <c r="AP330" s="171"/>
      <c r="AQ330" s="171"/>
      <c r="AR330" s="171"/>
      <c r="AS330" s="171"/>
      <c r="AT330" s="171"/>
      <c r="AU330" s="171"/>
      <c r="AV330" s="171"/>
      <c r="AW330" s="171"/>
      <c r="AX330" s="171"/>
      <c r="AY330" s="171"/>
      <c r="AZ330" s="171"/>
      <c r="BA330" s="171"/>
      <c r="BB330" s="171"/>
      <c r="BC330" s="171"/>
      <c r="BD330" s="171"/>
    </row>
    <row r="331" spans="8:56" x14ac:dyDescent="0.2">
      <c r="H331" s="182"/>
      <c r="I331" s="182"/>
      <c r="P331" s="171"/>
      <c r="Q331" s="171"/>
      <c r="R331" s="171"/>
      <c r="S331" s="171"/>
      <c r="T331" s="171"/>
      <c r="U331" s="171"/>
      <c r="V331" s="171"/>
      <c r="W331" s="171"/>
      <c r="X331" s="171"/>
      <c r="Y331" s="171"/>
      <c r="Z331" s="171"/>
      <c r="AA331" s="171"/>
      <c r="AB331" s="171"/>
      <c r="AC331" s="171"/>
      <c r="AD331" s="171"/>
      <c r="AE331" s="171"/>
      <c r="AF331" s="171"/>
      <c r="AG331" s="171"/>
      <c r="AH331" s="171"/>
      <c r="AI331" s="171"/>
      <c r="AJ331" s="171"/>
      <c r="AK331" s="171"/>
      <c r="AL331" s="171"/>
      <c r="AM331" s="171"/>
      <c r="AN331" s="171"/>
      <c r="AO331" s="171"/>
      <c r="AP331" s="171"/>
      <c r="AQ331" s="171"/>
      <c r="AR331" s="171"/>
      <c r="AS331" s="171"/>
      <c r="AT331" s="171"/>
      <c r="AU331" s="171"/>
      <c r="AV331" s="171"/>
      <c r="AW331" s="171"/>
      <c r="AX331" s="171"/>
      <c r="AY331" s="171"/>
      <c r="AZ331" s="171"/>
      <c r="BA331" s="171"/>
      <c r="BB331" s="171"/>
      <c r="BC331" s="171"/>
      <c r="BD331" s="171"/>
    </row>
    <row r="332" spans="8:56" x14ac:dyDescent="0.2">
      <c r="H332" s="182"/>
      <c r="I332" s="182"/>
      <c r="P332" s="171"/>
      <c r="Q332" s="171"/>
      <c r="R332" s="171"/>
      <c r="S332" s="171"/>
      <c r="T332" s="171"/>
      <c r="U332" s="171"/>
      <c r="V332" s="171"/>
      <c r="W332" s="171"/>
      <c r="X332" s="171"/>
      <c r="Y332" s="171"/>
      <c r="Z332" s="171"/>
      <c r="AA332" s="171"/>
      <c r="AB332" s="171"/>
      <c r="AC332" s="171"/>
      <c r="AD332" s="171"/>
      <c r="AE332" s="171"/>
      <c r="AF332" s="171"/>
      <c r="AG332" s="171"/>
      <c r="AH332" s="171"/>
      <c r="AI332" s="171"/>
      <c r="AJ332" s="171"/>
      <c r="AK332" s="171"/>
      <c r="AL332" s="171"/>
      <c r="AM332" s="171"/>
      <c r="AN332" s="171"/>
      <c r="AO332" s="171"/>
      <c r="AP332" s="171"/>
      <c r="AQ332" s="171"/>
      <c r="AR332" s="171"/>
      <c r="AS332" s="171"/>
      <c r="AT332" s="171"/>
      <c r="AU332" s="171"/>
      <c r="AV332" s="171"/>
      <c r="AW332" s="171"/>
      <c r="AX332" s="171"/>
      <c r="AY332" s="171"/>
      <c r="AZ332" s="171"/>
      <c r="BA332" s="171"/>
      <c r="BB332" s="171"/>
      <c r="BC332" s="171"/>
      <c r="BD332" s="171"/>
    </row>
    <row r="333" spans="8:56" x14ac:dyDescent="0.2">
      <c r="H333" s="182"/>
      <c r="I333" s="182"/>
      <c r="P333" s="171"/>
      <c r="Q333" s="171"/>
      <c r="R333" s="171"/>
      <c r="S333" s="171"/>
      <c r="T333" s="171"/>
      <c r="U333" s="171"/>
      <c r="V333" s="171"/>
      <c r="W333" s="171"/>
      <c r="X333" s="171"/>
      <c r="Y333" s="171"/>
      <c r="Z333" s="171"/>
      <c r="AA333" s="171"/>
      <c r="AB333" s="171"/>
      <c r="AC333" s="171"/>
      <c r="AD333" s="171"/>
      <c r="AE333" s="171"/>
      <c r="AF333" s="171"/>
      <c r="AG333" s="171"/>
      <c r="AH333" s="171"/>
      <c r="AI333" s="171"/>
      <c r="AJ333" s="171"/>
      <c r="AK333" s="171"/>
      <c r="AL333" s="171"/>
      <c r="AM333" s="171"/>
      <c r="AN333" s="171"/>
      <c r="AO333" s="171"/>
      <c r="AP333" s="171"/>
      <c r="AQ333" s="171"/>
      <c r="AR333" s="171"/>
      <c r="AS333" s="171"/>
      <c r="AT333" s="171"/>
      <c r="AU333" s="171"/>
      <c r="AV333" s="171"/>
      <c r="AW333" s="171"/>
      <c r="AX333" s="171"/>
      <c r="AY333" s="171"/>
      <c r="AZ333" s="171"/>
      <c r="BA333" s="171"/>
      <c r="BB333" s="171"/>
      <c r="BC333" s="171"/>
      <c r="BD333" s="171"/>
    </row>
    <row r="334" spans="8:56" x14ac:dyDescent="0.2">
      <c r="H334" s="182"/>
      <c r="I334" s="182"/>
      <c r="P334" s="171"/>
      <c r="Q334" s="171"/>
      <c r="R334" s="171"/>
      <c r="S334" s="171"/>
      <c r="T334" s="171"/>
      <c r="U334" s="171"/>
      <c r="V334" s="171"/>
      <c r="W334" s="171"/>
      <c r="X334" s="171"/>
      <c r="Y334" s="171"/>
      <c r="Z334" s="171"/>
      <c r="AA334" s="171"/>
      <c r="AB334" s="171"/>
      <c r="AC334" s="171"/>
      <c r="AD334" s="171"/>
      <c r="AE334" s="171"/>
      <c r="AF334" s="171"/>
      <c r="AG334" s="171"/>
      <c r="AH334" s="171"/>
      <c r="AI334" s="171"/>
      <c r="AJ334" s="171"/>
      <c r="AK334" s="171"/>
      <c r="AL334" s="171"/>
      <c r="AM334" s="171"/>
      <c r="AN334" s="171"/>
      <c r="AO334" s="171"/>
      <c r="AP334" s="171"/>
      <c r="AQ334" s="171"/>
      <c r="AR334" s="171"/>
      <c r="AS334" s="171"/>
      <c r="AT334" s="171"/>
      <c r="AU334" s="171"/>
      <c r="AV334" s="171"/>
      <c r="AW334" s="171"/>
      <c r="AX334" s="171"/>
      <c r="AY334" s="171"/>
      <c r="AZ334" s="171"/>
      <c r="BA334" s="171"/>
      <c r="BB334" s="171"/>
      <c r="BC334" s="171"/>
      <c r="BD334" s="171"/>
    </row>
    <row r="335" spans="8:56" x14ac:dyDescent="0.2">
      <c r="H335" s="182"/>
      <c r="I335" s="182"/>
      <c r="P335" s="171"/>
      <c r="Q335" s="171"/>
      <c r="R335" s="171"/>
      <c r="S335" s="171"/>
      <c r="T335" s="171"/>
      <c r="U335" s="171"/>
      <c r="V335" s="171"/>
      <c r="W335" s="171"/>
      <c r="X335" s="171"/>
      <c r="Y335" s="171"/>
      <c r="Z335" s="171"/>
      <c r="AA335" s="171"/>
      <c r="AB335" s="171"/>
      <c r="AC335" s="171"/>
      <c r="AD335" s="171"/>
      <c r="AE335" s="171"/>
      <c r="AF335" s="171"/>
      <c r="AG335" s="171"/>
      <c r="AH335" s="171"/>
      <c r="AI335" s="171"/>
      <c r="AJ335" s="171"/>
      <c r="AK335" s="171"/>
      <c r="AL335" s="171"/>
      <c r="AM335" s="171"/>
      <c r="AN335" s="171"/>
      <c r="AO335" s="171"/>
      <c r="AP335" s="171"/>
      <c r="AQ335" s="171"/>
      <c r="AR335" s="171"/>
      <c r="AS335" s="171"/>
      <c r="AT335" s="171"/>
      <c r="AU335" s="171"/>
      <c r="AV335" s="171"/>
      <c r="AW335" s="171"/>
      <c r="AX335" s="171"/>
      <c r="AY335" s="171"/>
      <c r="AZ335" s="171"/>
      <c r="BA335" s="171"/>
      <c r="BB335" s="171"/>
      <c r="BC335" s="171"/>
      <c r="BD335" s="171"/>
    </row>
    <row r="336" spans="8:56" x14ac:dyDescent="0.2">
      <c r="H336" s="182"/>
      <c r="I336" s="182"/>
      <c r="P336" s="171"/>
      <c r="Q336" s="171"/>
      <c r="R336" s="171"/>
      <c r="S336" s="171"/>
      <c r="T336" s="171"/>
      <c r="U336" s="171"/>
      <c r="V336" s="171"/>
      <c r="W336" s="171"/>
      <c r="X336" s="171"/>
      <c r="Y336" s="171"/>
      <c r="Z336" s="171"/>
      <c r="AA336" s="171"/>
      <c r="AB336" s="171"/>
      <c r="AC336" s="171"/>
      <c r="AD336" s="171"/>
      <c r="AE336" s="171"/>
      <c r="AF336" s="171"/>
      <c r="AG336" s="171"/>
      <c r="AH336" s="171"/>
      <c r="AI336" s="171"/>
      <c r="AJ336" s="171"/>
      <c r="AK336" s="171"/>
      <c r="AL336" s="171"/>
      <c r="AM336" s="171"/>
      <c r="AN336" s="171"/>
      <c r="AO336" s="171"/>
      <c r="AP336" s="171"/>
      <c r="AQ336" s="171"/>
      <c r="AR336" s="171"/>
      <c r="AS336" s="171"/>
      <c r="AT336" s="171"/>
      <c r="AU336" s="171"/>
      <c r="AV336" s="171"/>
      <c r="AW336" s="171"/>
      <c r="AX336" s="171"/>
      <c r="AY336" s="171"/>
      <c r="AZ336" s="171"/>
      <c r="BA336" s="171"/>
      <c r="BB336" s="171"/>
      <c r="BC336" s="171"/>
      <c r="BD336" s="171"/>
    </row>
    <row r="337" spans="8:56" x14ac:dyDescent="0.2">
      <c r="H337" s="182"/>
      <c r="I337" s="182"/>
      <c r="P337" s="171"/>
      <c r="Q337" s="171"/>
      <c r="R337" s="171"/>
      <c r="S337" s="171"/>
      <c r="T337" s="171"/>
      <c r="U337" s="171"/>
      <c r="V337" s="171"/>
      <c r="W337" s="171"/>
      <c r="X337" s="171"/>
      <c r="Y337" s="171"/>
      <c r="Z337" s="171"/>
      <c r="AA337" s="171"/>
      <c r="AB337" s="171"/>
      <c r="AC337" s="171"/>
      <c r="AD337" s="171"/>
      <c r="AE337" s="171"/>
      <c r="AF337" s="171"/>
      <c r="AG337" s="171"/>
      <c r="AH337" s="171"/>
      <c r="AI337" s="171"/>
      <c r="AJ337" s="171"/>
      <c r="AK337" s="171"/>
      <c r="AL337" s="171"/>
      <c r="AM337" s="171"/>
      <c r="AN337" s="171"/>
      <c r="AO337" s="171"/>
      <c r="AP337" s="171"/>
      <c r="AQ337" s="171"/>
      <c r="AR337" s="171"/>
      <c r="AS337" s="171"/>
      <c r="AT337" s="171"/>
      <c r="AU337" s="171"/>
      <c r="AV337" s="171"/>
      <c r="AW337" s="171"/>
      <c r="AX337" s="171"/>
      <c r="AY337" s="171"/>
      <c r="AZ337" s="171"/>
      <c r="BA337" s="171"/>
      <c r="BB337" s="171"/>
      <c r="BC337" s="171"/>
      <c r="BD337" s="171"/>
    </row>
    <row r="338" spans="8:56" x14ac:dyDescent="0.2">
      <c r="H338" s="182"/>
      <c r="I338" s="182"/>
      <c r="P338" s="171"/>
      <c r="Q338" s="171"/>
      <c r="R338" s="171"/>
      <c r="S338" s="171"/>
      <c r="T338" s="171"/>
      <c r="U338" s="171"/>
      <c r="V338" s="171"/>
      <c r="W338" s="171"/>
      <c r="X338" s="171"/>
      <c r="Y338" s="171"/>
      <c r="Z338" s="171"/>
      <c r="AA338" s="171"/>
      <c r="AB338" s="171"/>
      <c r="AC338" s="171"/>
      <c r="AD338" s="171"/>
      <c r="AE338" s="171"/>
      <c r="AF338" s="171"/>
      <c r="AG338" s="171"/>
      <c r="AH338" s="171"/>
      <c r="AI338" s="171"/>
      <c r="AJ338" s="171"/>
      <c r="AK338" s="171"/>
      <c r="AL338" s="171"/>
      <c r="AM338" s="171"/>
      <c r="AN338" s="171"/>
      <c r="AO338" s="171"/>
      <c r="AP338" s="171"/>
      <c r="AQ338" s="171"/>
      <c r="AR338" s="171"/>
      <c r="AS338" s="171"/>
      <c r="AT338" s="171"/>
      <c r="AU338" s="171"/>
      <c r="AV338" s="171"/>
      <c r="AW338" s="171"/>
      <c r="AX338" s="171"/>
      <c r="AY338" s="171"/>
      <c r="AZ338" s="171"/>
      <c r="BA338" s="171"/>
      <c r="BB338" s="171"/>
      <c r="BC338" s="171"/>
      <c r="BD338" s="171"/>
    </row>
    <row r="339" spans="8:56" x14ac:dyDescent="0.2">
      <c r="H339" s="182"/>
      <c r="I339" s="182"/>
      <c r="P339" s="171"/>
      <c r="Q339" s="171"/>
      <c r="R339" s="171"/>
      <c r="S339" s="171"/>
      <c r="T339" s="171"/>
      <c r="U339" s="171"/>
      <c r="V339" s="171"/>
      <c r="W339" s="171"/>
      <c r="X339" s="171"/>
      <c r="Y339" s="171"/>
      <c r="Z339" s="171"/>
      <c r="AA339" s="171"/>
      <c r="AB339" s="171"/>
      <c r="AC339" s="171"/>
      <c r="AD339" s="171"/>
      <c r="AE339" s="171"/>
      <c r="AF339" s="171"/>
      <c r="AG339" s="171"/>
      <c r="AH339" s="171"/>
      <c r="AI339" s="171"/>
      <c r="AJ339" s="171"/>
      <c r="AK339" s="171"/>
      <c r="AL339" s="171"/>
      <c r="AM339" s="171"/>
      <c r="AN339" s="171"/>
      <c r="AO339" s="171"/>
      <c r="AP339" s="171"/>
      <c r="AQ339" s="171"/>
      <c r="AR339" s="171"/>
      <c r="AS339" s="171"/>
      <c r="AT339" s="171"/>
      <c r="AU339" s="171"/>
      <c r="AV339" s="171"/>
      <c r="AW339" s="171"/>
      <c r="AX339" s="171"/>
      <c r="AY339" s="171"/>
      <c r="AZ339" s="171"/>
      <c r="BA339" s="171"/>
      <c r="BB339" s="171"/>
      <c r="BC339" s="171"/>
      <c r="BD339" s="171"/>
    </row>
    <row r="340" spans="8:56" x14ac:dyDescent="0.2">
      <c r="H340" s="182"/>
      <c r="I340" s="182"/>
      <c r="P340" s="171"/>
      <c r="Q340" s="171"/>
      <c r="R340" s="171"/>
      <c r="S340" s="171"/>
      <c r="T340" s="171"/>
      <c r="U340" s="171"/>
      <c r="V340" s="171"/>
      <c r="W340" s="171"/>
      <c r="X340" s="171"/>
      <c r="Y340" s="171"/>
      <c r="Z340" s="171"/>
      <c r="AA340" s="171"/>
      <c r="AB340" s="171"/>
      <c r="AC340" s="171"/>
      <c r="AD340" s="171"/>
      <c r="AE340" s="171"/>
      <c r="AF340" s="171"/>
      <c r="AG340" s="171"/>
      <c r="AH340" s="171"/>
      <c r="AI340" s="171"/>
      <c r="AJ340" s="171"/>
      <c r="AK340" s="171"/>
      <c r="AL340" s="171"/>
      <c r="AM340" s="171"/>
      <c r="AN340" s="171"/>
      <c r="AO340" s="171"/>
      <c r="AP340" s="171"/>
      <c r="AQ340" s="171"/>
      <c r="AR340" s="171"/>
      <c r="AS340" s="171"/>
      <c r="AT340" s="171"/>
      <c r="AU340" s="171"/>
      <c r="AV340" s="171"/>
      <c r="AW340" s="171"/>
      <c r="AX340" s="171"/>
      <c r="AY340" s="171"/>
      <c r="AZ340" s="171"/>
      <c r="BA340" s="171"/>
      <c r="BB340" s="171"/>
      <c r="BC340" s="171"/>
      <c r="BD340" s="171"/>
    </row>
    <row r="341" spans="8:56" x14ac:dyDescent="0.2">
      <c r="H341" s="182"/>
      <c r="I341" s="182"/>
      <c r="P341" s="171"/>
      <c r="Q341" s="171"/>
      <c r="R341" s="171"/>
      <c r="S341" s="171"/>
      <c r="T341" s="171"/>
      <c r="U341" s="171"/>
      <c r="V341" s="171"/>
      <c r="W341" s="171"/>
      <c r="X341" s="171"/>
      <c r="Y341" s="171"/>
      <c r="Z341" s="171"/>
      <c r="AA341" s="171"/>
      <c r="AB341" s="171"/>
      <c r="AC341" s="171"/>
      <c r="AD341" s="171"/>
      <c r="AE341" s="171"/>
      <c r="AF341" s="171"/>
      <c r="AG341" s="171"/>
      <c r="AH341" s="171"/>
      <c r="AI341" s="171"/>
      <c r="AJ341" s="171"/>
      <c r="AK341" s="171"/>
      <c r="AL341" s="171"/>
      <c r="AM341" s="171"/>
      <c r="AN341" s="171"/>
      <c r="AO341" s="171"/>
      <c r="AP341" s="171"/>
      <c r="AQ341" s="171"/>
      <c r="AR341" s="171"/>
      <c r="AS341" s="171"/>
      <c r="AT341" s="171"/>
      <c r="AU341" s="171"/>
      <c r="AV341" s="171"/>
      <c r="AW341" s="171"/>
      <c r="AX341" s="171"/>
      <c r="AY341" s="171"/>
      <c r="AZ341" s="171"/>
      <c r="BA341" s="171"/>
      <c r="BB341" s="171"/>
      <c r="BC341" s="171"/>
      <c r="BD341" s="171"/>
    </row>
    <row r="342" spans="8:56" x14ac:dyDescent="0.2">
      <c r="H342" s="182"/>
      <c r="I342" s="182"/>
      <c r="P342" s="171"/>
      <c r="Q342" s="171"/>
      <c r="R342" s="171"/>
      <c r="S342" s="171"/>
      <c r="T342" s="171"/>
      <c r="U342" s="171"/>
      <c r="V342" s="171"/>
      <c r="W342" s="171"/>
      <c r="X342" s="171"/>
      <c r="Y342" s="171"/>
      <c r="Z342" s="171"/>
      <c r="AA342" s="171"/>
      <c r="AB342" s="171"/>
      <c r="AC342" s="171"/>
      <c r="AD342" s="171"/>
      <c r="AE342" s="171"/>
      <c r="AF342" s="171"/>
      <c r="AG342" s="171"/>
      <c r="AH342" s="171"/>
      <c r="AI342" s="171"/>
      <c r="AJ342" s="171"/>
      <c r="AK342" s="171"/>
      <c r="AL342" s="171"/>
      <c r="AM342" s="171"/>
      <c r="AN342" s="171"/>
      <c r="AO342" s="171"/>
      <c r="AP342" s="171"/>
      <c r="AQ342" s="171"/>
      <c r="AR342" s="171"/>
      <c r="AS342" s="171"/>
      <c r="AT342" s="171"/>
      <c r="AU342" s="171"/>
      <c r="AV342" s="171"/>
      <c r="AW342" s="171"/>
      <c r="AX342" s="171"/>
      <c r="AY342" s="171"/>
      <c r="AZ342" s="171"/>
      <c r="BA342" s="171"/>
      <c r="BB342" s="171"/>
      <c r="BC342" s="171"/>
      <c r="BD342" s="171"/>
    </row>
    <row r="343" spans="8:56" x14ac:dyDescent="0.2">
      <c r="H343" s="182"/>
      <c r="I343" s="182"/>
      <c r="P343" s="171"/>
      <c r="Q343" s="171"/>
      <c r="R343" s="171"/>
      <c r="S343" s="171"/>
      <c r="T343" s="171"/>
      <c r="U343" s="171"/>
      <c r="V343" s="171"/>
      <c r="W343" s="171"/>
      <c r="X343" s="171"/>
      <c r="Y343" s="171"/>
      <c r="Z343" s="171"/>
      <c r="AA343" s="171"/>
      <c r="AB343" s="171"/>
      <c r="AC343" s="171"/>
      <c r="AD343" s="171"/>
      <c r="AE343" s="171"/>
      <c r="AF343" s="171"/>
      <c r="AG343" s="171"/>
      <c r="AH343" s="171"/>
      <c r="AI343" s="171"/>
      <c r="AJ343" s="171"/>
      <c r="AK343" s="171"/>
      <c r="AL343" s="171"/>
      <c r="AM343" s="171"/>
      <c r="AN343" s="171"/>
      <c r="AO343" s="171"/>
      <c r="AP343" s="171"/>
      <c r="AQ343" s="171"/>
      <c r="AR343" s="171"/>
      <c r="AS343" s="171"/>
      <c r="AT343" s="171"/>
      <c r="AU343" s="171"/>
      <c r="AV343" s="171"/>
      <c r="AW343" s="171"/>
      <c r="AX343" s="171"/>
      <c r="AY343" s="171"/>
      <c r="AZ343" s="171"/>
      <c r="BA343" s="171"/>
      <c r="BB343" s="171"/>
      <c r="BC343" s="171"/>
      <c r="BD343" s="171"/>
    </row>
    <row r="344" spans="8:56" x14ac:dyDescent="0.2">
      <c r="H344" s="182"/>
      <c r="I344" s="182"/>
      <c r="P344" s="171"/>
      <c r="Q344" s="171"/>
      <c r="R344" s="171"/>
      <c r="S344" s="171"/>
      <c r="T344" s="171"/>
      <c r="U344" s="171"/>
      <c r="V344" s="171"/>
      <c r="W344" s="171"/>
      <c r="X344" s="171"/>
      <c r="Y344" s="171"/>
      <c r="Z344" s="171"/>
      <c r="AA344" s="171"/>
      <c r="AB344" s="171"/>
      <c r="AC344" s="171"/>
      <c r="AD344" s="171"/>
      <c r="AE344" s="171"/>
      <c r="AF344" s="171"/>
      <c r="AG344" s="171"/>
      <c r="AH344" s="171"/>
      <c r="AI344" s="171"/>
      <c r="AJ344" s="171"/>
      <c r="AK344" s="171"/>
      <c r="AL344" s="171"/>
      <c r="AM344" s="171"/>
      <c r="AN344" s="171"/>
      <c r="AO344" s="171"/>
      <c r="AP344" s="171"/>
      <c r="AQ344" s="171"/>
      <c r="AR344" s="171"/>
      <c r="AS344" s="171"/>
      <c r="AT344" s="171"/>
      <c r="AU344" s="171"/>
      <c r="AV344" s="171"/>
      <c r="AW344" s="171"/>
      <c r="AX344" s="171"/>
      <c r="AY344" s="171"/>
      <c r="AZ344" s="171"/>
      <c r="BA344" s="171"/>
      <c r="BB344" s="171"/>
      <c r="BC344" s="171"/>
      <c r="BD344" s="171"/>
    </row>
    <row r="345" spans="8:56" x14ac:dyDescent="0.2">
      <c r="H345" s="182"/>
      <c r="I345" s="182"/>
      <c r="P345" s="171"/>
      <c r="Q345" s="171"/>
      <c r="R345" s="171"/>
      <c r="S345" s="171"/>
      <c r="T345" s="171"/>
      <c r="U345" s="171"/>
      <c r="V345" s="171"/>
      <c r="W345" s="171"/>
      <c r="X345" s="171"/>
      <c r="Y345" s="171"/>
      <c r="Z345" s="171"/>
      <c r="AA345" s="171"/>
      <c r="AB345" s="171"/>
      <c r="AC345" s="171"/>
      <c r="AD345" s="171"/>
      <c r="AE345" s="171"/>
      <c r="AF345" s="171"/>
      <c r="AG345" s="171"/>
      <c r="AH345" s="171"/>
      <c r="AI345" s="171"/>
      <c r="AJ345" s="171"/>
      <c r="AK345" s="171"/>
      <c r="AL345" s="171"/>
      <c r="AM345" s="171"/>
      <c r="AN345" s="171"/>
      <c r="AO345" s="171"/>
      <c r="AP345" s="171"/>
      <c r="AQ345" s="171"/>
      <c r="AR345" s="171"/>
      <c r="AS345" s="171"/>
      <c r="AT345" s="171"/>
      <c r="AU345" s="171"/>
      <c r="AV345" s="171"/>
      <c r="AW345" s="171"/>
      <c r="AX345" s="171"/>
      <c r="AY345" s="171"/>
      <c r="AZ345" s="171"/>
      <c r="BA345" s="171"/>
      <c r="BB345" s="171"/>
      <c r="BC345" s="171"/>
      <c r="BD345" s="171"/>
    </row>
    <row r="346" spans="8:56" x14ac:dyDescent="0.2">
      <c r="H346" s="182"/>
      <c r="I346" s="182"/>
      <c r="P346" s="171"/>
      <c r="Q346" s="171"/>
      <c r="R346" s="171"/>
      <c r="S346" s="171"/>
      <c r="T346" s="171"/>
      <c r="U346" s="171"/>
      <c r="V346" s="171"/>
      <c r="W346" s="171"/>
      <c r="X346" s="171"/>
      <c r="Y346" s="171"/>
      <c r="Z346" s="171"/>
      <c r="AA346" s="171"/>
      <c r="AB346" s="171"/>
      <c r="AC346" s="171"/>
      <c r="AD346" s="171"/>
      <c r="AE346" s="171"/>
      <c r="AF346" s="171"/>
      <c r="AG346" s="171"/>
      <c r="AH346" s="171"/>
      <c r="AI346" s="171"/>
      <c r="AJ346" s="171"/>
      <c r="AK346" s="171"/>
      <c r="AL346" s="171"/>
      <c r="AM346" s="171"/>
      <c r="AN346" s="171"/>
      <c r="AO346" s="171"/>
      <c r="AP346" s="171"/>
      <c r="AQ346" s="171"/>
      <c r="AR346" s="171"/>
      <c r="AS346" s="171"/>
      <c r="AT346" s="171"/>
      <c r="AU346" s="171"/>
      <c r="AV346" s="171"/>
      <c r="AW346" s="171"/>
      <c r="AX346" s="171"/>
      <c r="AY346" s="171"/>
      <c r="AZ346" s="171"/>
      <c r="BA346" s="171"/>
      <c r="BB346" s="171"/>
      <c r="BC346" s="171"/>
      <c r="BD346" s="171"/>
    </row>
    <row r="347" spans="8:56" x14ac:dyDescent="0.2">
      <c r="H347" s="182"/>
      <c r="I347" s="182"/>
      <c r="P347" s="171"/>
      <c r="Q347" s="171"/>
      <c r="R347" s="171"/>
      <c r="S347" s="171"/>
      <c r="T347" s="171"/>
      <c r="U347" s="171"/>
      <c r="V347" s="171"/>
      <c r="W347" s="171"/>
      <c r="X347" s="171"/>
      <c r="Y347" s="171"/>
      <c r="Z347" s="171"/>
      <c r="AA347" s="171"/>
      <c r="AB347" s="171"/>
      <c r="AC347" s="171"/>
      <c r="AD347" s="171"/>
      <c r="AE347" s="171"/>
      <c r="AF347" s="171"/>
      <c r="AG347" s="171"/>
      <c r="AH347" s="171"/>
      <c r="AI347" s="171"/>
      <c r="AJ347" s="171"/>
      <c r="AK347" s="171"/>
      <c r="AL347" s="171"/>
      <c r="AM347" s="171"/>
      <c r="AN347" s="171"/>
      <c r="AO347" s="171"/>
      <c r="AP347" s="171"/>
      <c r="AQ347" s="171"/>
      <c r="AR347" s="171"/>
      <c r="AS347" s="171"/>
      <c r="AT347" s="171"/>
      <c r="AU347" s="171"/>
      <c r="AV347" s="171"/>
      <c r="AW347" s="171"/>
      <c r="AX347" s="171"/>
      <c r="AY347" s="171"/>
      <c r="AZ347" s="171"/>
      <c r="BA347" s="171"/>
      <c r="BB347" s="171"/>
      <c r="BC347" s="171"/>
      <c r="BD347" s="171"/>
    </row>
    <row r="348" spans="8:56" x14ac:dyDescent="0.2">
      <c r="H348" s="182"/>
      <c r="I348" s="182"/>
      <c r="P348" s="171"/>
      <c r="Q348" s="171"/>
      <c r="R348" s="171"/>
      <c r="S348" s="171"/>
      <c r="T348" s="171"/>
      <c r="U348" s="171"/>
      <c r="V348" s="171"/>
      <c r="W348" s="171"/>
      <c r="X348" s="171"/>
      <c r="Y348" s="171"/>
      <c r="Z348" s="171"/>
      <c r="AA348" s="171"/>
      <c r="AB348" s="171"/>
      <c r="AC348" s="171"/>
      <c r="AD348" s="171"/>
      <c r="AE348" s="171"/>
      <c r="AF348" s="171"/>
      <c r="AG348" s="171"/>
      <c r="AH348" s="171"/>
      <c r="AI348" s="171"/>
      <c r="AJ348" s="171"/>
      <c r="AK348" s="171"/>
      <c r="AL348" s="171"/>
      <c r="AM348" s="171"/>
      <c r="AN348" s="171"/>
      <c r="AO348" s="171"/>
      <c r="AP348" s="171"/>
      <c r="AQ348" s="171"/>
      <c r="AR348" s="171"/>
      <c r="AS348" s="171"/>
      <c r="AT348" s="171"/>
      <c r="AU348" s="171"/>
      <c r="AV348" s="171"/>
      <c r="AW348" s="171"/>
      <c r="AX348" s="171"/>
      <c r="AY348" s="171"/>
      <c r="AZ348" s="171"/>
      <c r="BA348" s="171"/>
      <c r="BB348" s="171"/>
      <c r="BC348" s="171"/>
      <c r="BD348" s="171"/>
    </row>
    <row r="349" spans="8:56" x14ac:dyDescent="0.2">
      <c r="H349" s="182"/>
      <c r="I349" s="182"/>
      <c r="P349" s="171"/>
      <c r="Q349" s="171"/>
      <c r="R349" s="171"/>
      <c r="S349" s="171"/>
      <c r="T349" s="171"/>
      <c r="U349" s="171"/>
      <c r="V349" s="171"/>
      <c r="W349" s="171"/>
      <c r="X349" s="171"/>
      <c r="Y349" s="171"/>
      <c r="Z349" s="171"/>
      <c r="AA349" s="171"/>
      <c r="AB349" s="171"/>
      <c r="AC349" s="171"/>
      <c r="AD349" s="171"/>
      <c r="AE349" s="171"/>
      <c r="AF349" s="171"/>
      <c r="AG349" s="171"/>
      <c r="AH349" s="171"/>
      <c r="AI349" s="171"/>
      <c r="AJ349" s="171"/>
      <c r="AK349" s="171"/>
      <c r="AL349" s="171"/>
      <c r="AM349" s="171"/>
      <c r="AN349" s="171"/>
      <c r="AO349" s="171"/>
      <c r="AP349" s="171"/>
      <c r="AQ349" s="171"/>
      <c r="AR349" s="171"/>
      <c r="AS349" s="171"/>
      <c r="AT349" s="171"/>
      <c r="AU349" s="171"/>
      <c r="AV349" s="171"/>
      <c r="AW349" s="171"/>
      <c r="AX349" s="171"/>
      <c r="AY349" s="171"/>
      <c r="AZ349" s="171"/>
      <c r="BA349" s="171"/>
      <c r="BB349" s="171"/>
      <c r="BC349" s="171"/>
      <c r="BD349" s="171"/>
    </row>
    <row r="350" spans="8:56" x14ac:dyDescent="0.2">
      <c r="H350" s="182"/>
      <c r="I350" s="182"/>
      <c r="P350" s="171"/>
      <c r="Q350" s="171"/>
      <c r="R350" s="171"/>
      <c r="S350" s="171"/>
      <c r="T350" s="171"/>
      <c r="U350" s="171"/>
      <c r="V350" s="171"/>
      <c r="W350" s="171"/>
      <c r="X350" s="171"/>
      <c r="Y350" s="171"/>
      <c r="Z350" s="171"/>
      <c r="AA350" s="171"/>
      <c r="AB350" s="171"/>
      <c r="AC350" s="171"/>
      <c r="AD350" s="171"/>
      <c r="AE350" s="171"/>
      <c r="AF350" s="171"/>
      <c r="AG350" s="171"/>
      <c r="AH350" s="171"/>
      <c r="AI350" s="171"/>
      <c r="AJ350" s="171"/>
      <c r="AK350" s="171"/>
      <c r="AL350" s="171"/>
      <c r="AM350" s="171"/>
      <c r="AN350" s="171"/>
      <c r="AO350" s="171"/>
      <c r="AP350" s="171"/>
      <c r="AQ350" s="171"/>
      <c r="AR350" s="171"/>
      <c r="AS350" s="171"/>
      <c r="AT350" s="171"/>
      <c r="AU350" s="171"/>
      <c r="AV350" s="171"/>
      <c r="AW350" s="171"/>
      <c r="AX350" s="171"/>
      <c r="AY350" s="171"/>
      <c r="AZ350" s="171"/>
      <c r="BA350" s="171"/>
      <c r="BB350" s="171"/>
      <c r="BC350" s="171"/>
      <c r="BD350" s="171"/>
    </row>
    <row r="351" spans="8:56" x14ac:dyDescent="0.2">
      <c r="H351" s="182"/>
      <c r="I351" s="182"/>
      <c r="P351" s="171"/>
      <c r="Q351" s="171"/>
      <c r="R351" s="171"/>
      <c r="S351" s="171"/>
      <c r="T351" s="171"/>
      <c r="U351" s="171"/>
      <c r="V351" s="171"/>
      <c r="W351" s="171"/>
      <c r="X351" s="171"/>
      <c r="Y351" s="171"/>
      <c r="Z351" s="171"/>
      <c r="AA351" s="171"/>
      <c r="AB351" s="171"/>
      <c r="AC351" s="171"/>
      <c r="AD351" s="171"/>
      <c r="AE351" s="171"/>
      <c r="AF351" s="171"/>
      <c r="AG351" s="171"/>
      <c r="AH351" s="171"/>
      <c r="AI351" s="171"/>
      <c r="AJ351" s="171"/>
      <c r="AK351" s="171"/>
      <c r="AL351" s="171"/>
      <c r="AM351" s="171"/>
      <c r="AN351" s="171"/>
      <c r="AO351" s="171"/>
      <c r="AP351" s="171"/>
      <c r="AQ351" s="171"/>
      <c r="AR351" s="171"/>
      <c r="AS351" s="171"/>
      <c r="AT351" s="171"/>
      <c r="AU351" s="171"/>
      <c r="AV351" s="171"/>
      <c r="AW351" s="171"/>
      <c r="AX351" s="171"/>
      <c r="AY351" s="171"/>
      <c r="AZ351" s="171"/>
      <c r="BA351" s="171"/>
      <c r="BB351" s="171"/>
      <c r="BC351" s="171"/>
      <c r="BD351" s="171"/>
    </row>
    <row r="352" spans="8:56" x14ac:dyDescent="0.2">
      <c r="H352" s="182"/>
      <c r="I352" s="182"/>
      <c r="P352" s="171"/>
      <c r="Q352" s="171"/>
      <c r="R352" s="171"/>
      <c r="S352" s="171"/>
      <c r="T352" s="171"/>
      <c r="U352" s="171"/>
      <c r="V352" s="171"/>
      <c r="W352" s="171"/>
      <c r="X352" s="171"/>
      <c r="Y352" s="171"/>
      <c r="Z352" s="171"/>
      <c r="AA352" s="171"/>
      <c r="AB352" s="171"/>
      <c r="AC352" s="171"/>
      <c r="AD352" s="171"/>
      <c r="AE352" s="171"/>
      <c r="AF352" s="171"/>
      <c r="AG352" s="171"/>
      <c r="AH352" s="171"/>
      <c r="AI352" s="171"/>
      <c r="AJ352" s="171"/>
      <c r="AK352" s="171"/>
      <c r="AL352" s="171"/>
      <c r="AM352" s="171"/>
      <c r="AN352" s="171"/>
      <c r="AO352" s="171"/>
      <c r="AP352" s="171"/>
      <c r="AQ352" s="171"/>
      <c r="AR352" s="171"/>
      <c r="AS352" s="171"/>
      <c r="AT352" s="171"/>
      <c r="AU352" s="171"/>
      <c r="AV352" s="171"/>
      <c r="AW352" s="171"/>
      <c r="AX352" s="171"/>
      <c r="AY352" s="171"/>
      <c r="AZ352" s="171"/>
      <c r="BA352" s="171"/>
      <c r="BB352" s="171"/>
      <c r="BC352" s="171"/>
      <c r="BD352" s="171"/>
    </row>
    <row r="353" spans="8:56" x14ac:dyDescent="0.2">
      <c r="H353" s="182"/>
      <c r="I353" s="182"/>
      <c r="P353" s="171"/>
      <c r="Q353" s="171"/>
      <c r="R353" s="171"/>
      <c r="S353" s="171"/>
      <c r="T353" s="171"/>
      <c r="U353" s="171"/>
      <c r="V353" s="171"/>
      <c r="W353" s="171"/>
      <c r="X353" s="171"/>
      <c r="Y353" s="171"/>
      <c r="Z353" s="171"/>
      <c r="AA353" s="171"/>
      <c r="AB353" s="171"/>
      <c r="AC353" s="171"/>
      <c r="AD353" s="171"/>
      <c r="AE353" s="171"/>
      <c r="AF353" s="171"/>
      <c r="AG353" s="171"/>
      <c r="AH353" s="171"/>
      <c r="AI353" s="171"/>
      <c r="AJ353" s="171"/>
      <c r="AK353" s="171"/>
      <c r="AL353" s="171"/>
      <c r="AM353" s="171"/>
      <c r="AN353" s="171"/>
      <c r="AO353" s="171"/>
      <c r="AP353" s="171"/>
      <c r="AQ353" s="171"/>
      <c r="AR353" s="171"/>
      <c r="AS353" s="171"/>
      <c r="AT353" s="171"/>
      <c r="AU353" s="171"/>
      <c r="AV353" s="171"/>
      <c r="AW353" s="171"/>
      <c r="AX353" s="171"/>
      <c r="AY353" s="171"/>
      <c r="AZ353" s="171"/>
      <c r="BA353" s="171"/>
      <c r="BB353" s="171"/>
      <c r="BC353" s="171"/>
      <c r="BD353" s="171"/>
    </row>
    <row r="354" spans="8:56" x14ac:dyDescent="0.2">
      <c r="H354" s="182"/>
      <c r="I354" s="182"/>
      <c r="P354" s="171"/>
      <c r="Q354" s="171"/>
      <c r="R354" s="171"/>
      <c r="S354" s="171"/>
      <c r="T354" s="171"/>
      <c r="U354" s="171"/>
      <c r="V354" s="171"/>
      <c r="W354" s="171"/>
      <c r="X354" s="171"/>
      <c r="Y354" s="171"/>
      <c r="Z354" s="171"/>
      <c r="AA354" s="171"/>
      <c r="AB354" s="171"/>
      <c r="AC354" s="171"/>
      <c r="AD354" s="171"/>
      <c r="AE354" s="171"/>
      <c r="AF354" s="171"/>
      <c r="AG354" s="171"/>
      <c r="AH354" s="171"/>
      <c r="AI354" s="171"/>
      <c r="AJ354" s="171"/>
      <c r="AK354" s="171"/>
      <c r="AL354" s="171"/>
      <c r="AM354" s="171"/>
      <c r="AN354" s="171"/>
      <c r="AO354" s="171"/>
      <c r="AP354" s="171"/>
      <c r="AQ354" s="171"/>
      <c r="AR354" s="171"/>
      <c r="AS354" s="171"/>
      <c r="AT354" s="171"/>
      <c r="AU354" s="171"/>
      <c r="AV354" s="171"/>
      <c r="AW354" s="171"/>
      <c r="AX354" s="171"/>
      <c r="AY354" s="171"/>
      <c r="AZ354" s="171"/>
      <c r="BA354" s="171"/>
      <c r="BB354" s="171"/>
      <c r="BC354" s="171"/>
      <c r="BD354" s="171"/>
    </row>
    <row r="355" spans="8:56" x14ac:dyDescent="0.2">
      <c r="H355" s="182"/>
      <c r="I355" s="182"/>
      <c r="P355" s="171"/>
      <c r="Q355" s="171"/>
      <c r="R355" s="171"/>
      <c r="S355" s="171"/>
      <c r="T355" s="171"/>
      <c r="U355" s="171"/>
      <c r="V355" s="171"/>
      <c r="W355" s="171"/>
      <c r="X355" s="171"/>
      <c r="Y355" s="171"/>
      <c r="Z355" s="171"/>
      <c r="AA355" s="171"/>
      <c r="AB355" s="171"/>
      <c r="AC355" s="171"/>
      <c r="AD355" s="171"/>
      <c r="AE355" s="171"/>
      <c r="AF355" s="171"/>
      <c r="AG355" s="171"/>
      <c r="AH355" s="171"/>
      <c r="AI355" s="171"/>
      <c r="AJ355" s="171"/>
      <c r="AK355" s="171"/>
      <c r="AL355" s="171"/>
      <c r="AM355" s="171"/>
      <c r="AN355" s="171"/>
      <c r="AO355" s="171"/>
      <c r="AP355" s="171"/>
      <c r="AQ355" s="171"/>
      <c r="AR355" s="171"/>
      <c r="AS355" s="171"/>
      <c r="AT355" s="171"/>
      <c r="AU355" s="171"/>
      <c r="AV355" s="171"/>
      <c r="AW355" s="171"/>
      <c r="AX355" s="171"/>
      <c r="AY355" s="171"/>
      <c r="AZ355" s="171"/>
      <c r="BA355" s="171"/>
      <c r="BB355" s="171"/>
      <c r="BC355" s="171"/>
      <c r="BD355" s="171"/>
    </row>
    <row r="356" spans="8:56" x14ac:dyDescent="0.2">
      <c r="H356" s="182"/>
      <c r="I356" s="182"/>
      <c r="P356" s="171"/>
      <c r="Q356" s="171"/>
      <c r="R356" s="171"/>
      <c r="S356" s="171"/>
      <c r="T356" s="171"/>
      <c r="U356" s="171"/>
      <c r="V356" s="171"/>
      <c r="W356" s="171"/>
      <c r="X356" s="171"/>
      <c r="Y356" s="171"/>
      <c r="Z356" s="171"/>
      <c r="AA356" s="171"/>
      <c r="AB356" s="171"/>
      <c r="AC356" s="171"/>
      <c r="AD356" s="171"/>
      <c r="AE356" s="171"/>
      <c r="AF356" s="171"/>
      <c r="AG356" s="171"/>
      <c r="AH356" s="171"/>
      <c r="AI356" s="171"/>
      <c r="AJ356" s="171"/>
      <c r="AK356" s="171"/>
      <c r="AL356" s="171"/>
      <c r="AM356" s="171"/>
      <c r="AN356" s="171"/>
      <c r="AO356" s="171"/>
      <c r="AP356" s="171"/>
      <c r="AQ356" s="171"/>
      <c r="AR356" s="171"/>
      <c r="AS356" s="171"/>
      <c r="AT356" s="171"/>
      <c r="AU356" s="171"/>
      <c r="AV356" s="171"/>
      <c r="AW356" s="171"/>
      <c r="AX356" s="171"/>
      <c r="AY356" s="171"/>
      <c r="AZ356" s="171"/>
      <c r="BA356" s="171"/>
      <c r="BB356" s="171"/>
      <c r="BC356" s="171"/>
      <c r="BD356" s="171"/>
    </row>
    <row r="357" spans="8:56" x14ac:dyDescent="0.2">
      <c r="H357" s="182"/>
      <c r="I357" s="182"/>
      <c r="P357" s="171"/>
      <c r="Q357" s="171"/>
      <c r="R357" s="171"/>
      <c r="S357" s="171"/>
      <c r="T357" s="171"/>
      <c r="U357" s="171"/>
      <c r="V357" s="171"/>
      <c r="W357" s="171"/>
      <c r="X357" s="171"/>
      <c r="Y357" s="171"/>
      <c r="Z357" s="171"/>
      <c r="AA357" s="171"/>
      <c r="AB357" s="171"/>
      <c r="AC357" s="171"/>
      <c r="AD357" s="171"/>
      <c r="AE357" s="171"/>
      <c r="AF357" s="171"/>
      <c r="AG357" s="171"/>
      <c r="AH357" s="171"/>
      <c r="AI357" s="171"/>
      <c r="AJ357" s="171"/>
      <c r="AK357" s="171"/>
      <c r="AL357" s="171"/>
      <c r="AM357" s="171"/>
      <c r="AN357" s="171"/>
      <c r="AO357" s="171"/>
      <c r="AP357" s="171"/>
      <c r="AQ357" s="171"/>
      <c r="AR357" s="171"/>
      <c r="AS357" s="171"/>
      <c r="AT357" s="171"/>
      <c r="AU357" s="171"/>
      <c r="AV357" s="171"/>
      <c r="AW357" s="171"/>
      <c r="AX357" s="171"/>
      <c r="AY357" s="171"/>
      <c r="AZ357" s="171"/>
      <c r="BA357" s="171"/>
      <c r="BB357" s="171"/>
      <c r="BC357" s="171"/>
      <c r="BD357" s="171"/>
    </row>
    <row r="358" spans="8:56" x14ac:dyDescent="0.2">
      <c r="H358" s="182"/>
      <c r="I358" s="182"/>
      <c r="P358" s="171"/>
      <c r="Q358" s="171"/>
      <c r="R358" s="171"/>
      <c r="S358" s="171"/>
      <c r="T358" s="171"/>
      <c r="U358" s="171"/>
      <c r="V358" s="171"/>
      <c r="W358" s="171"/>
      <c r="X358" s="171"/>
      <c r="Y358" s="171"/>
      <c r="Z358" s="171"/>
      <c r="AA358" s="171"/>
      <c r="AB358" s="171"/>
      <c r="AC358" s="171"/>
      <c r="AD358" s="171"/>
      <c r="AE358" s="171"/>
      <c r="AF358" s="171"/>
      <c r="AG358" s="171"/>
      <c r="AH358" s="171"/>
      <c r="AI358" s="171"/>
      <c r="AJ358" s="171"/>
      <c r="AK358" s="171"/>
      <c r="AL358" s="171"/>
      <c r="AM358" s="171"/>
      <c r="AN358" s="171"/>
      <c r="AO358" s="171"/>
      <c r="AP358" s="171"/>
      <c r="AQ358" s="171"/>
      <c r="AR358" s="171"/>
      <c r="AS358" s="171"/>
      <c r="AT358" s="171"/>
      <c r="AU358" s="171"/>
      <c r="AV358" s="171"/>
      <c r="AW358" s="171"/>
      <c r="AX358" s="171"/>
      <c r="AY358" s="171"/>
      <c r="AZ358" s="171"/>
      <c r="BA358" s="171"/>
      <c r="BB358" s="171"/>
      <c r="BC358" s="171"/>
      <c r="BD358" s="171"/>
    </row>
    <row r="359" spans="8:56" x14ac:dyDescent="0.2">
      <c r="H359" s="182"/>
      <c r="I359" s="182"/>
      <c r="P359" s="171"/>
      <c r="Q359" s="171"/>
      <c r="R359" s="171"/>
      <c r="S359" s="171"/>
      <c r="T359" s="171"/>
      <c r="U359" s="171"/>
      <c r="V359" s="171"/>
      <c r="W359" s="171"/>
      <c r="X359" s="171"/>
      <c r="Y359" s="171"/>
      <c r="Z359" s="171"/>
      <c r="AA359" s="171"/>
      <c r="AB359" s="171"/>
      <c r="AC359" s="171"/>
      <c r="AD359" s="171"/>
      <c r="AE359" s="171"/>
      <c r="AF359" s="171"/>
      <c r="AG359" s="171"/>
      <c r="AH359" s="171"/>
      <c r="AI359" s="171"/>
      <c r="AJ359" s="171"/>
      <c r="AK359" s="171"/>
      <c r="AL359" s="171"/>
      <c r="AM359" s="171"/>
      <c r="AN359" s="171"/>
      <c r="AO359" s="171"/>
      <c r="AP359" s="171"/>
      <c r="AQ359" s="171"/>
      <c r="AR359" s="171"/>
      <c r="AS359" s="171"/>
      <c r="AT359" s="171"/>
      <c r="AU359" s="171"/>
      <c r="AV359" s="171"/>
      <c r="AW359" s="171"/>
      <c r="AX359" s="171"/>
      <c r="AY359" s="171"/>
      <c r="AZ359" s="171"/>
      <c r="BA359" s="171"/>
      <c r="BB359" s="171"/>
      <c r="BC359" s="171"/>
      <c r="BD359" s="171"/>
    </row>
    <row r="360" spans="8:56" x14ac:dyDescent="0.2">
      <c r="H360" s="182"/>
      <c r="I360" s="182"/>
      <c r="P360" s="171"/>
      <c r="Q360" s="171"/>
      <c r="R360" s="171"/>
      <c r="S360" s="171"/>
      <c r="T360" s="171"/>
      <c r="U360" s="171"/>
      <c r="V360" s="171"/>
      <c r="W360" s="171"/>
      <c r="X360" s="171"/>
      <c r="Y360" s="171"/>
      <c r="Z360" s="171"/>
      <c r="AA360" s="171"/>
      <c r="AB360" s="171"/>
      <c r="AC360" s="171"/>
      <c r="AD360" s="171"/>
      <c r="AE360" s="171"/>
      <c r="AF360" s="171"/>
      <c r="AG360" s="171"/>
      <c r="AH360" s="171"/>
      <c r="AI360" s="171"/>
      <c r="AJ360" s="171"/>
      <c r="AK360" s="171"/>
      <c r="AL360" s="171"/>
      <c r="AM360" s="171"/>
      <c r="AN360" s="171"/>
      <c r="AO360" s="171"/>
      <c r="AP360" s="171"/>
      <c r="AQ360" s="171"/>
      <c r="AR360" s="171"/>
      <c r="AS360" s="171"/>
      <c r="AT360" s="171"/>
      <c r="AU360" s="171"/>
      <c r="AV360" s="171"/>
      <c r="AW360" s="171"/>
      <c r="AX360" s="171"/>
      <c r="AY360" s="171"/>
      <c r="AZ360" s="171"/>
      <c r="BA360" s="171"/>
      <c r="BB360" s="171"/>
      <c r="BC360" s="171"/>
      <c r="BD360" s="171"/>
    </row>
    <row r="361" spans="8:56" x14ac:dyDescent="0.2">
      <c r="H361" s="182"/>
      <c r="I361" s="182"/>
      <c r="P361" s="171"/>
      <c r="Q361" s="171"/>
      <c r="R361" s="171"/>
      <c r="S361" s="171"/>
      <c r="T361" s="171"/>
      <c r="U361" s="171"/>
      <c r="V361" s="171"/>
      <c r="W361" s="171"/>
      <c r="X361" s="171"/>
      <c r="Y361" s="171"/>
      <c r="Z361" s="171"/>
      <c r="AA361" s="171"/>
      <c r="AB361" s="171"/>
      <c r="AC361" s="171"/>
      <c r="AD361" s="171"/>
      <c r="AE361" s="171"/>
      <c r="AF361" s="171"/>
      <c r="AG361" s="171"/>
      <c r="AH361" s="171"/>
      <c r="AI361" s="171"/>
      <c r="AJ361" s="171"/>
      <c r="AK361" s="171"/>
      <c r="AL361" s="171"/>
      <c r="AM361" s="171"/>
      <c r="AN361" s="171"/>
      <c r="AO361" s="171"/>
      <c r="AP361" s="171"/>
      <c r="AQ361" s="171"/>
      <c r="AR361" s="171"/>
      <c r="AS361" s="171"/>
      <c r="AT361" s="171"/>
      <c r="AU361" s="171"/>
      <c r="AV361" s="171"/>
      <c r="AW361" s="171"/>
      <c r="AX361" s="171"/>
      <c r="AY361" s="171"/>
      <c r="AZ361" s="171"/>
      <c r="BA361" s="171"/>
      <c r="BB361" s="171"/>
      <c r="BC361" s="171"/>
      <c r="BD361" s="171"/>
    </row>
    <row r="362" spans="8:56" x14ac:dyDescent="0.2">
      <c r="H362" s="182"/>
      <c r="I362" s="182"/>
      <c r="P362" s="171"/>
      <c r="Q362" s="171"/>
      <c r="R362" s="171"/>
      <c r="S362" s="171"/>
      <c r="T362" s="171"/>
      <c r="U362" s="171"/>
      <c r="V362" s="171"/>
      <c r="W362" s="171"/>
      <c r="X362" s="171"/>
      <c r="Y362" s="171"/>
      <c r="Z362" s="171"/>
      <c r="AA362" s="171"/>
      <c r="AB362" s="171"/>
      <c r="AC362" s="171"/>
      <c r="AD362" s="171"/>
      <c r="AE362" s="171"/>
      <c r="AF362" s="171"/>
      <c r="AG362" s="171"/>
      <c r="AH362" s="171"/>
      <c r="AI362" s="171"/>
      <c r="AJ362" s="171"/>
      <c r="AK362" s="171"/>
      <c r="AL362" s="171"/>
      <c r="AM362" s="171"/>
      <c r="AN362" s="171"/>
      <c r="AO362" s="171"/>
      <c r="AP362" s="171"/>
      <c r="AQ362" s="171"/>
      <c r="AR362" s="171"/>
      <c r="AS362" s="171"/>
      <c r="AT362" s="171"/>
      <c r="AU362" s="171"/>
      <c r="AV362" s="171"/>
      <c r="AW362" s="171"/>
      <c r="AX362" s="171"/>
      <c r="AY362" s="171"/>
      <c r="AZ362" s="171"/>
      <c r="BA362" s="171"/>
      <c r="BB362" s="171"/>
      <c r="BC362" s="171"/>
      <c r="BD362" s="171"/>
    </row>
    <row r="363" spans="8:56" x14ac:dyDescent="0.2">
      <c r="H363" s="182"/>
      <c r="I363" s="182"/>
      <c r="P363" s="171"/>
      <c r="Q363" s="171"/>
      <c r="R363" s="171"/>
      <c r="S363" s="171"/>
      <c r="T363" s="171"/>
      <c r="U363" s="171"/>
      <c r="V363" s="171"/>
      <c r="W363" s="171"/>
      <c r="X363" s="171"/>
      <c r="Y363" s="171"/>
      <c r="Z363" s="171"/>
      <c r="AA363" s="171"/>
      <c r="AB363" s="171"/>
      <c r="AC363" s="171"/>
      <c r="AD363" s="171"/>
      <c r="AE363" s="171"/>
      <c r="AF363" s="171"/>
      <c r="AG363" s="171"/>
      <c r="AH363" s="171"/>
      <c r="AI363" s="171"/>
      <c r="AJ363" s="171"/>
      <c r="AK363" s="171"/>
      <c r="AL363" s="171"/>
      <c r="AM363" s="171"/>
      <c r="AN363" s="171"/>
      <c r="AO363" s="171"/>
      <c r="AP363" s="171"/>
      <c r="AQ363" s="171"/>
      <c r="AR363" s="171"/>
      <c r="AS363" s="171"/>
      <c r="AT363" s="171"/>
      <c r="AU363" s="171"/>
      <c r="AV363" s="171"/>
      <c r="AW363" s="171"/>
      <c r="AX363" s="171"/>
      <c r="AY363" s="171"/>
      <c r="AZ363" s="171"/>
      <c r="BA363" s="171"/>
      <c r="BB363" s="171"/>
      <c r="BC363" s="171"/>
      <c r="BD363" s="171"/>
    </row>
    <row r="364" spans="8:56" x14ac:dyDescent="0.2">
      <c r="H364" s="182"/>
      <c r="I364" s="182"/>
      <c r="P364" s="171"/>
      <c r="Q364" s="171"/>
      <c r="R364" s="171"/>
      <c r="S364" s="171"/>
      <c r="T364" s="171"/>
      <c r="U364" s="171"/>
      <c r="V364" s="171"/>
      <c r="W364" s="171"/>
      <c r="X364" s="171"/>
      <c r="Y364" s="171"/>
      <c r="Z364" s="171"/>
      <c r="AA364" s="171"/>
      <c r="AB364" s="171"/>
      <c r="AC364" s="171"/>
      <c r="AD364" s="171"/>
      <c r="AE364" s="171"/>
      <c r="AF364" s="171"/>
      <c r="AG364" s="171"/>
      <c r="AH364" s="171"/>
      <c r="AI364" s="171"/>
      <c r="AJ364" s="171"/>
      <c r="AK364" s="171"/>
      <c r="AL364" s="171"/>
      <c r="AM364" s="171"/>
      <c r="AN364" s="171"/>
      <c r="AO364" s="171"/>
      <c r="AP364" s="171"/>
      <c r="AQ364" s="171"/>
      <c r="AR364" s="171"/>
      <c r="AS364" s="171"/>
      <c r="AT364" s="171"/>
      <c r="AU364" s="171"/>
      <c r="AV364" s="171"/>
      <c r="AW364" s="171"/>
      <c r="AX364" s="171"/>
      <c r="AY364" s="171"/>
      <c r="AZ364" s="171"/>
      <c r="BA364" s="171"/>
      <c r="BB364" s="171"/>
      <c r="BC364" s="171"/>
      <c r="BD364" s="171"/>
    </row>
    <row r="365" spans="8:56" x14ac:dyDescent="0.2">
      <c r="H365" s="182"/>
      <c r="I365" s="182"/>
      <c r="P365" s="171"/>
      <c r="Q365" s="171"/>
      <c r="R365" s="171"/>
      <c r="S365" s="171"/>
      <c r="T365" s="171"/>
      <c r="U365" s="171"/>
      <c r="V365" s="171"/>
      <c r="W365" s="171"/>
      <c r="X365" s="171"/>
      <c r="Y365" s="171"/>
      <c r="Z365" s="171"/>
      <c r="AA365" s="171"/>
      <c r="AB365" s="171"/>
      <c r="AC365" s="171"/>
      <c r="AD365" s="171"/>
      <c r="AE365" s="171"/>
      <c r="AF365" s="171"/>
      <c r="AG365" s="171"/>
      <c r="AH365" s="171"/>
      <c r="AI365" s="171"/>
      <c r="AJ365" s="171"/>
      <c r="AK365" s="171"/>
      <c r="AL365" s="171"/>
      <c r="AM365" s="171"/>
      <c r="AN365" s="171"/>
      <c r="AO365" s="171"/>
      <c r="AP365" s="171"/>
      <c r="AQ365" s="171"/>
      <c r="AR365" s="171"/>
      <c r="AS365" s="171"/>
      <c r="AT365" s="171"/>
      <c r="AU365" s="171"/>
      <c r="AV365" s="171"/>
      <c r="AW365" s="171"/>
      <c r="AX365" s="171"/>
      <c r="AY365" s="171"/>
      <c r="AZ365" s="171"/>
      <c r="BA365" s="171"/>
      <c r="BB365" s="171"/>
      <c r="BC365" s="171"/>
      <c r="BD365" s="171"/>
    </row>
    <row r="366" spans="8:56" x14ac:dyDescent="0.2">
      <c r="H366" s="182"/>
      <c r="I366" s="182"/>
      <c r="P366" s="171"/>
      <c r="Q366" s="171"/>
      <c r="R366" s="171"/>
      <c r="S366" s="171"/>
      <c r="T366" s="171"/>
      <c r="U366" s="171"/>
      <c r="V366" s="171"/>
      <c r="W366" s="171"/>
      <c r="X366" s="171"/>
      <c r="Y366" s="171"/>
      <c r="Z366" s="171"/>
      <c r="AA366" s="171"/>
      <c r="AB366" s="171"/>
      <c r="AC366" s="171"/>
      <c r="AD366" s="171"/>
      <c r="AE366" s="171"/>
      <c r="AF366" s="171"/>
      <c r="AG366" s="171"/>
      <c r="AH366" s="171"/>
      <c r="AI366" s="171"/>
      <c r="AJ366" s="171"/>
      <c r="AK366" s="171"/>
      <c r="AL366" s="171"/>
      <c r="AM366" s="171"/>
      <c r="AN366" s="171"/>
      <c r="AO366" s="171"/>
      <c r="AP366" s="171"/>
      <c r="AQ366" s="171"/>
      <c r="AR366" s="171"/>
      <c r="AS366" s="171"/>
      <c r="AT366" s="171"/>
      <c r="AU366" s="171"/>
      <c r="AV366" s="171"/>
      <c r="AW366" s="171"/>
      <c r="AX366" s="171"/>
      <c r="AY366" s="171"/>
      <c r="AZ366" s="171"/>
      <c r="BA366" s="171"/>
      <c r="BB366" s="171"/>
      <c r="BC366" s="171"/>
      <c r="BD366" s="171"/>
    </row>
    <row r="367" spans="8:56" x14ac:dyDescent="0.2">
      <c r="H367" s="182"/>
      <c r="I367" s="182"/>
      <c r="P367" s="171"/>
      <c r="Q367" s="171"/>
      <c r="R367" s="171"/>
      <c r="S367" s="171"/>
      <c r="T367" s="171"/>
      <c r="U367" s="171"/>
      <c r="V367" s="171"/>
      <c r="W367" s="171"/>
      <c r="X367" s="171"/>
      <c r="Y367" s="171"/>
      <c r="Z367" s="171"/>
      <c r="AA367" s="171"/>
      <c r="AB367" s="171"/>
      <c r="AC367" s="171"/>
      <c r="AD367" s="171"/>
      <c r="AE367" s="171"/>
      <c r="AF367" s="171"/>
      <c r="AG367" s="171"/>
      <c r="AH367" s="171"/>
      <c r="AI367" s="171"/>
      <c r="AJ367" s="171"/>
      <c r="AK367" s="171"/>
      <c r="AL367" s="171"/>
      <c r="AM367" s="171"/>
      <c r="AN367" s="171"/>
      <c r="AO367" s="171"/>
      <c r="AP367" s="171"/>
      <c r="AQ367" s="171"/>
      <c r="AR367" s="171"/>
      <c r="AS367" s="171"/>
      <c r="AT367" s="171"/>
      <c r="AU367" s="171"/>
      <c r="AV367" s="171"/>
      <c r="AW367" s="171"/>
      <c r="AX367" s="171"/>
      <c r="AY367" s="171"/>
      <c r="AZ367" s="171"/>
      <c r="BA367" s="171"/>
      <c r="BB367" s="171"/>
      <c r="BC367" s="171"/>
      <c r="BD367" s="171"/>
    </row>
    <row r="368" spans="8:56" x14ac:dyDescent="0.2">
      <c r="H368" s="182"/>
      <c r="I368" s="182"/>
      <c r="P368" s="171"/>
      <c r="Q368" s="171"/>
      <c r="R368" s="171"/>
      <c r="S368" s="171"/>
      <c r="T368" s="171"/>
      <c r="U368" s="171"/>
      <c r="V368" s="171"/>
      <c r="W368" s="171"/>
      <c r="X368" s="171"/>
      <c r="Y368" s="171"/>
      <c r="Z368" s="171"/>
      <c r="AA368" s="171"/>
      <c r="AB368" s="171"/>
      <c r="AC368" s="171"/>
      <c r="AD368" s="171"/>
      <c r="AE368" s="171"/>
      <c r="AF368" s="171"/>
      <c r="AG368" s="171"/>
      <c r="AH368" s="171"/>
      <c r="AI368" s="171"/>
      <c r="AJ368" s="171"/>
      <c r="AK368" s="171"/>
      <c r="AL368" s="171"/>
      <c r="AM368" s="171"/>
      <c r="AN368" s="171"/>
      <c r="AO368" s="171"/>
      <c r="AP368" s="171"/>
      <c r="AQ368" s="171"/>
      <c r="AR368" s="171"/>
      <c r="AS368" s="171"/>
      <c r="AT368" s="171"/>
      <c r="AU368" s="171"/>
      <c r="AV368" s="171"/>
      <c r="AW368" s="171"/>
      <c r="AX368" s="171"/>
      <c r="AY368" s="171"/>
      <c r="AZ368" s="171"/>
      <c r="BA368" s="171"/>
      <c r="BB368" s="171"/>
      <c r="BC368" s="171"/>
      <c r="BD368" s="171"/>
    </row>
    <row r="369" spans="8:56" x14ac:dyDescent="0.2">
      <c r="H369" s="182"/>
      <c r="I369" s="182"/>
      <c r="P369" s="171"/>
      <c r="Q369" s="171"/>
      <c r="R369" s="171"/>
      <c r="S369" s="171"/>
      <c r="T369" s="171"/>
      <c r="U369" s="171"/>
      <c r="V369" s="171"/>
      <c r="W369" s="171"/>
      <c r="X369" s="171"/>
      <c r="Y369" s="171"/>
      <c r="Z369" s="171"/>
      <c r="AA369" s="171"/>
      <c r="AB369" s="171"/>
      <c r="AC369" s="171"/>
      <c r="AD369" s="171"/>
      <c r="AE369" s="171"/>
      <c r="AF369" s="171"/>
      <c r="AG369" s="171"/>
      <c r="AH369" s="171"/>
      <c r="AI369" s="171"/>
      <c r="AJ369" s="171"/>
      <c r="AK369" s="171"/>
      <c r="AL369" s="171"/>
      <c r="AM369" s="171"/>
      <c r="AN369" s="171"/>
      <c r="AO369" s="171"/>
      <c r="AP369" s="171"/>
      <c r="AQ369" s="171"/>
      <c r="AR369" s="171"/>
      <c r="AS369" s="171"/>
      <c r="AT369" s="171"/>
      <c r="AU369" s="171"/>
      <c r="AV369" s="171"/>
      <c r="AW369" s="171"/>
      <c r="AX369" s="171"/>
      <c r="AY369" s="171"/>
      <c r="AZ369" s="171"/>
      <c r="BA369" s="171"/>
      <c r="BB369" s="171"/>
      <c r="BC369" s="171"/>
      <c r="BD369" s="171"/>
    </row>
    <row r="370" spans="8:56" x14ac:dyDescent="0.2">
      <c r="H370" s="182"/>
      <c r="I370" s="182"/>
      <c r="P370" s="171"/>
      <c r="Q370" s="171"/>
      <c r="R370" s="171"/>
      <c r="S370" s="171"/>
      <c r="T370" s="171"/>
      <c r="U370" s="171"/>
      <c r="V370" s="171"/>
      <c r="W370" s="171"/>
      <c r="X370" s="171"/>
      <c r="Y370" s="171"/>
      <c r="Z370" s="171"/>
      <c r="AA370" s="171"/>
      <c r="AB370" s="171"/>
      <c r="AC370" s="171"/>
      <c r="AD370" s="171"/>
      <c r="AE370" s="171"/>
      <c r="AF370" s="171"/>
      <c r="AG370" s="171"/>
      <c r="AH370" s="171"/>
      <c r="AI370" s="171"/>
      <c r="AJ370" s="171"/>
      <c r="AK370" s="171"/>
      <c r="AL370" s="171"/>
      <c r="AM370" s="171"/>
      <c r="AN370" s="171"/>
      <c r="AO370" s="171"/>
      <c r="AP370" s="171"/>
      <c r="AQ370" s="171"/>
      <c r="AR370" s="171"/>
      <c r="AS370" s="171"/>
      <c r="AT370" s="171"/>
      <c r="AU370" s="171"/>
      <c r="AV370" s="171"/>
      <c r="AW370" s="171"/>
      <c r="AX370" s="171"/>
      <c r="AY370" s="171"/>
      <c r="AZ370" s="171"/>
      <c r="BA370" s="171"/>
      <c r="BB370" s="171"/>
      <c r="BC370" s="171"/>
      <c r="BD370" s="171"/>
    </row>
    <row r="371" spans="8:56" x14ac:dyDescent="0.2">
      <c r="H371" s="182"/>
      <c r="I371" s="182"/>
      <c r="P371" s="171"/>
      <c r="Q371" s="171"/>
      <c r="R371" s="171"/>
      <c r="S371" s="171"/>
      <c r="T371" s="171"/>
      <c r="U371" s="171"/>
      <c r="V371" s="171"/>
      <c r="W371" s="171"/>
      <c r="X371" s="171"/>
      <c r="Y371" s="171"/>
      <c r="Z371" s="171"/>
      <c r="AA371" s="171"/>
      <c r="AB371" s="171"/>
      <c r="AC371" s="171"/>
      <c r="AD371" s="171"/>
      <c r="AE371" s="171"/>
      <c r="AF371" s="171"/>
      <c r="AG371" s="171"/>
      <c r="AH371" s="171"/>
      <c r="AI371" s="171"/>
      <c r="AJ371" s="171"/>
      <c r="AK371" s="171"/>
      <c r="AL371" s="171"/>
      <c r="AM371" s="171"/>
      <c r="AN371" s="171"/>
      <c r="AO371" s="171"/>
      <c r="AP371" s="171"/>
      <c r="AQ371" s="171"/>
      <c r="AR371" s="171"/>
      <c r="AS371" s="171"/>
      <c r="AT371" s="171"/>
      <c r="AU371" s="171"/>
      <c r="AV371" s="171"/>
      <c r="AW371" s="171"/>
      <c r="AX371" s="171"/>
      <c r="AY371" s="171"/>
      <c r="AZ371" s="171"/>
      <c r="BA371" s="171"/>
      <c r="BB371" s="171"/>
      <c r="BC371" s="171"/>
      <c r="BD371" s="171"/>
    </row>
    <row r="372" spans="8:56" x14ac:dyDescent="0.2">
      <c r="H372" s="182"/>
      <c r="I372" s="182"/>
      <c r="P372" s="171"/>
      <c r="Q372" s="171"/>
      <c r="R372" s="171"/>
      <c r="S372" s="171"/>
      <c r="T372" s="171"/>
      <c r="U372" s="171"/>
      <c r="V372" s="171"/>
      <c r="W372" s="171"/>
      <c r="X372" s="171"/>
      <c r="Y372" s="171"/>
      <c r="Z372" s="171"/>
      <c r="AA372" s="171"/>
      <c r="AB372" s="171"/>
      <c r="AC372" s="171"/>
      <c r="AD372" s="171"/>
      <c r="AE372" s="171"/>
      <c r="AF372" s="171"/>
      <c r="AG372" s="171"/>
      <c r="AH372" s="171"/>
      <c r="AI372" s="171"/>
      <c r="AJ372" s="171"/>
      <c r="AK372" s="171"/>
      <c r="AL372" s="171"/>
      <c r="AM372" s="171"/>
      <c r="AN372" s="171"/>
      <c r="AO372" s="171"/>
      <c r="AP372" s="171"/>
      <c r="AQ372" s="171"/>
      <c r="AR372" s="171"/>
      <c r="AS372" s="171"/>
      <c r="AT372" s="171"/>
      <c r="AU372" s="171"/>
      <c r="AV372" s="171"/>
      <c r="AW372" s="171"/>
      <c r="AX372" s="171"/>
      <c r="AY372" s="171"/>
      <c r="AZ372" s="171"/>
      <c r="BA372" s="171"/>
      <c r="BB372" s="171"/>
      <c r="BC372" s="171"/>
      <c r="BD372" s="171"/>
    </row>
    <row r="373" spans="8:56" x14ac:dyDescent="0.2">
      <c r="H373" s="182"/>
      <c r="I373" s="182"/>
      <c r="P373" s="171"/>
      <c r="Q373" s="171"/>
      <c r="R373" s="171"/>
      <c r="S373" s="171"/>
      <c r="T373" s="171"/>
      <c r="U373" s="171"/>
      <c r="V373" s="171"/>
      <c r="W373" s="171"/>
      <c r="X373" s="171"/>
      <c r="Y373" s="171"/>
      <c r="Z373" s="171"/>
      <c r="AA373" s="171"/>
      <c r="AB373" s="171"/>
      <c r="AC373" s="171"/>
      <c r="AD373" s="171"/>
      <c r="AE373" s="171"/>
      <c r="AF373" s="171"/>
      <c r="AG373" s="171"/>
      <c r="AH373" s="171"/>
      <c r="AI373" s="171"/>
      <c r="AJ373" s="171"/>
      <c r="AK373" s="171"/>
      <c r="AL373" s="171"/>
      <c r="AM373" s="171"/>
      <c r="AN373" s="171"/>
      <c r="AO373" s="171"/>
      <c r="AP373" s="171"/>
      <c r="AQ373" s="171"/>
      <c r="AR373" s="171"/>
      <c r="AS373" s="171"/>
      <c r="AT373" s="171"/>
      <c r="AU373" s="171"/>
      <c r="AV373" s="171"/>
      <c r="AW373" s="171"/>
      <c r="AX373" s="171"/>
      <c r="AY373" s="171"/>
      <c r="AZ373" s="171"/>
      <c r="BA373" s="171"/>
      <c r="BB373" s="171"/>
      <c r="BC373" s="171"/>
      <c r="BD373" s="171"/>
    </row>
    <row r="374" spans="8:56" x14ac:dyDescent="0.2">
      <c r="H374" s="182"/>
      <c r="I374" s="182"/>
      <c r="P374" s="171"/>
      <c r="Q374" s="171"/>
      <c r="R374" s="171"/>
      <c r="S374" s="171"/>
      <c r="T374" s="171"/>
      <c r="U374" s="171"/>
      <c r="V374" s="171"/>
      <c r="W374" s="171"/>
      <c r="X374" s="171"/>
      <c r="Y374" s="171"/>
      <c r="Z374" s="171"/>
      <c r="AA374" s="171"/>
      <c r="AB374" s="171"/>
      <c r="AC374" s="171"/>
      <c r="AD374" s="171"/>
      <c r="AE374" s="171"/>
      <c r="AF374" s="171"/>
      <c r="AG374" s="171"/>
      <c r="AH374" s="171"/>
      <c r="AI374" s="171"/>
      <c r="AJ374" s="171"/>
      <c r="AK374" s="171"/>
      <c r="AL374" s="171"/>
      <c r="AM374" s="171"/>
      <c r="AN374" s="171"/>
      <c r="AO374" s="171"/>
      <c r="AP374" s="171"/>
      <c r="AQ374" s="171"/>
      <c r="AR374" s="171"/>
      <c r="AS374" s="171"/>
      <c r="AT374" s="171"/>
      <c r="AU374" s="171"/>
      <c r="AV374" s="171"/>
      <c r="AW374" s="171"/>
      <c r="AX374" s="171"/>
      <c r="AY374" s="171"/>
      <c r="AZ374" s="171"/>
      <c r="BA374" s="171"/>
      <c r="BB374" s="171"/>
      <c r="BC374" s="171"/>
      <c r="BD374" s="171"/>
    </row>
    <row r="375" spans="8:56" x14ac:dyDescent="0.2">
      <c r="H375" s="182"/>
      <c r="I375" s="182"/>
      <c r="P375" s="171"/>
      <c r="Q375" s="171"/>
      <c r="R375" s="171"/>
      <c r="S375" s="171"/>
      <c r="T375" s="171"/>
      <c r="U375" s="171"/>
      <c r="V375" s="171"/>
      <c r="W375" s="171"/>
      <c r="X375" s="171"/>
      <c r="Y375" s="171"/>
      <c r="Z375" s="171"/>
      <c r="AA375" s="171"/>
      <c r="AB375" s="171"/>
      <c r="AC375" s="171"/>
      <c r="AD375" s="171"/>
      <c r="AE375" s="171"/>
      <c r="AF375" s="171"/>
      <c r="AG375" s="171"/>
      <c r="AH375" s="171"/>
      <c r="AI375" s="171"/>
      <c r="AJ375" s="171"/>
      <c r="AK375" s="171"/>
      <c r="AL375" s="171"/>
      <c r="AM375" s="171"/>
      <c r="AN375" s="171"/>
      <c r="AO375" s="171"/>
      <c r="AP375" s="171"/>
      <c r="AQ375" s="171"/>
      <c r="AR375" s="171"/>
      <c r="AS375" s="171"/>
      <c r="AT375" s="171"/>
      <c r="AU375" s="171"/>
      <c r="AV375" s="171"/>
      <c r="AW375" s="171"/>
      <c r="AX375" s="171"/>
      <c r="AY375" s="171"/>
      <c r="AZ375" s="171"/>
      <c r="BA375" s="171"/>
      <c r="BB375" s="171"/>
      <c r="BC375" s="171"/>
      <c r="BD375" s="171"/>
    </row>
    <row r="376" spans="8:56" x14ac:dyDescent="0.2">
      <c r="H376" s="182"/>
      <c r="I376" s="182"/>
      <c r="P376" s="171"/>
      <c r="Q376" s="171"/>
      <c r="R376" s="171"/>
      <c r="S376" s="171"/>
      <c r="T376" s="171"/>
      <c r="U376" s="171"/>
      <c r="V376" s="171"/>
      <c r="W376" s="171"/>
      <c r="X376" s="171"/>
      <c r="Y376" s="171"/>
      <c r="Z376" s="171"/>
      <c r="AA376" s="171"/>
      <c r="AB376" s="171"/>
      <c r="AC376" s="171"/>
      <c r="AD376" s="171"/>
      <c r="AE376" s="171"/>
      <c r="AF376" s="171"/>
      <c r="AG376" s="171"/>
      <c r="AH376" s="171"/>
      <c r="AI376" s="171"/>
      <c r="AJ376" s="171"/>
      <c r="AK376" s="171"/>
      <c r="AL376" s="171"/>
      <c r="AM376" s="171"/>
      <c r="AN376" s="171"/>
      <c r="AO376" s="171"/>
      <c r="AP376" s="171"/>
      <c r="AQ376" s="171"/>
      <c r="AR376" s="171"/>
      <c r="AS376" s="171"/>
      <c r="AT376" s="171"/>
      <c r="AU376" s="171"/>
      <c r="AV376" s="171"/>
      <c r="AW376" s="171"/>
      <c r="AX376" s="171"/>
      <c r="AY376" s="171"/>
      <c r="AZ376" s="171"/>
      <c r="BA376" s="171"/>
      <c r="BB376" s="171"/>
      <c r="BC376" s="171"/>
      <c r="BD376" s="171"/>
    </row>
    <row r="377" spans="8:56" x14ac:dyDescent="0.2">
      <c r="H377" s="182"/>
      <c r="I377" s="182"/>
      <c r="P377" s="171"/>
      <c r="Q377" s="171"/>
      <c r="R377" s="171"/>
      <c r="S377" s="171"/>
      <c r="T377" s="171"/>
      <c r="U377" s="171"/>
      <c r="V377" s="171"/>
      <c r="W377" s="171"/>
      <c r="X377" s="171"/>
      <c r="Y377" s="171"/>
      <c r="Z377" s="171"/>
      <c r="AA377" s="171"/>
      <c r="AB377" s="171"/>
      <c r="AC377" s="171"/>
      <c r="AD377" s="171"/>
      <c r="AE377" s="171"/>
      <c r="AF377" s="171"/>
      <c r="AG377" s="171"/>
      <c r="AH377" s="171"/>
      <c r="AI377" s="171"/>
      <c r="AJ377" s="171"/>
      <c r="AK377" s="171"/>
      <c r="AL377" s="171"/>
      <c r="AM377" s="171"/>
      <c r="AN377" s="171"/>
      <c r="AO377" s="171"/>
      <c r="AP377" s="171"/>
      <c r="AQ377" s="171"/>
      <c r="AR377" s="171"/>
      <c r="AS377" s="171"/>
      <c r="AT377" s="171"/>
      <c r="AU377" s="171"/>
      <c r="AV377" s="171"/>
      <c r="AW377" s="171"/>
      <c r="AX377" s="171"/>
      <c r="AY377" s="171"/>
      <c r="AZ377" s="171"/>
      <c r="BA377" s="171"/>
      <c r="BB377" s="171"/>
      <c r="BC377" s="171"/>
      <c r="BD377" s="171"/>
    </row>
    <row r="378" spans="8:56" x14ac:dyDescent="0.2">
      <c r="H378" s="182"/>
      <c r="I378" s="182"/>
      <c r="P378" s="171"/>
      <c r="Q378" s="171"/>
      <c r="R378" s="171"/>
      <c r="S378" s="171"/>
      <c r="T378" s="171"/>
      <c r="U378" s="171"/>
      <c r="V378" s="171"/>
      <c r="W378" s="171"/>
      <c r="X378" s="171"/>
      <c r="Y378" s="171"/>
      <c r="Z378" s="171"/>
      <c r="AA378" s="171"/>
      <c r="AB378" s="171"/>
      <c r="AC378" s="171"/>
      <c r="AD378" s="171"/>
      <c r="AE378" s="171"/>
      <c r="AF378" s="171"/>
      <c r="AG378" s="171"/>
      <c r="AH378" s="171"/>
      <c r="AI378" s="171"/>
      <c r="AJ378" s="171"/>
      <c r="AK378" s="171"/>
      <c r="AL378" s="171"/>
      <c r="AM378" s="171"/>
      <c r="AN378" s="171"/>
      <c r="AO378" s="171"/>
      <c r="AP378" s="171"/>
      <c r="AQ378" s="171"/>
      <c r="AR378" s="171"/>
      <c r="AS378" s="171"/>
      <c r="AT378" s="171"/>
      <c r="AU378" s="171"/>
      <c r="AV378" s="171"/>
      <c r="AW378" s="171"/>
      <c r="AX378" s="171"/>
      <c r="AY378" s="171"/>
      <c r="AZ378" s="171"/>
      <c r="BA378" s="171"/>
      <c r="BB378" s="171"/>
      <c r="BC378" s="171"/>
      <c r="BD378" s="171"/>
    </row>
    <row r="379" spans="8:56" x14ac:dyDescent="0.2">
      <c r="H379" s="182"/>
      <c r="I379" s="182"/>
      <c r="P379" s="171"/>
      <c r="Q379" s="171"/>
      <c r="R379" s="171"/>
      <c r="S379" s="171"/>
      <c r="T379" s="171"/>
      <c r="U379" s="171"/>
      <c r="V379" s="171"/>
      <c r="W379" s="171"/>
      <c r="X379" s="171"/>
      <c r="Y379" s="171"/>
      <c r="Z379" s="171"/>
      <c r="AA379" s="171"/>
      <c r="AB379" s="171"/>
      <c r="AC379" s="171"/>
      <c r="AD379" s="171"/>
      <c r="AE379" s="171"/>
      <c r="AF379" s="171"/>
      <c r="AG379" s="171"/>
      <c r="AH379" s="171"/>
      <c r="AI379" s="171"/>
      <c r="AJ379" s="171"/>
      <c r="AK379" s="171"/>
      <c r="AL379" s="171"/>
      <c r="AM379" s="171"/>
      <c r="AN379" s="171"/>
      <c r="AO379" s="171"/>
      <c r="AP379" s="171"/>
      <c r="AQ379" s="171"/>
      <c r="AR379" s="171"/>
      <c r="AS379" s="171"/>
      <c r="AT379" s="171"/>
      <c r="AU379" s="171"/>
      <c r="AV379" s="171"/>
      <c r="AW379" s="171"/>
      <c r="AX379" s="171"/>
      <c r="AY379" s="171"/>
      <c r="AZ379" s="171"/>
      <c r="BA379" s="171"/>
      <c r="BB379" s="171"/>
      <c r="BC379" s="171"/>
      <c r="BD379" s="171"/>
    </row>
    <row r="380" spans="8:56" x14ac:dyDescent="0.2">
      <c r="H380" s="182"/>
      <c r="I380" s="182"/>
      <c r="P380" s="171"/>
      <c r="Q380" s="171"/>
      <c r="R380" s="171"/>
      <c r="S380" s="171"/>
      <c r="T380" s="171"/>
      <c r="U380" s="171"/>
      <c r="V380" s="171"/>
      <c r="W380" s="171"/>
      <c r="X380" s="171"/>
      <c r="Y380" s="171"/>
      <c r="Z380" s="171"/>
      <c r="AA380" s="171"/>
      <c r="AB380" s="171"/>
      <c r="AC380" s="171"/>
      <c r="AD380" s="171"/>
      <c r="AE380" s="171"/>
      <c r="AF380" s="171"/>
      <c r="AG380" s="171"/>
      <c r="AH380" s="171"/>
      <c r="AI380" s="171"/>
      <c r="AJ380" s="171"/>
      <c r="AK380" s="171"/>
      <c r="AL380" s="171"/>
      <c r="AM380" s="171"/>
      <c r="AN380" s="171"/>
      <c r="AO380" s="171"/>
      <c r="AP380" s="171"/>
      <c r="AQ380" s="171"/>
      <c r="AR380" s="171"/>
      <c r="AS380" s="171"/>
      <c r="AT380" s="171"/>
      <c r="AU380" s="171"/>
      <c r="AV380" s="171"/>
      <c r="AW380" s="171"/>
      <c r="AX380" s="171"/>
      <c r="AY380" s="171"/>
      <c r="AZ380" s="171"/>
      <c r="BA380" s="171"/>
      <c r="BB380" s="171"/>
      <c r="BC380" s="171"/>
      <c r="BD380" s="171"/>
    </row>
    <row r="381" spans="8:56" x14ac:dyDescent="0.2">
      <c r="H381" s="182"/>
      <c r="I381" s="182"/>
      <c r="P381" s="171"/>
      <c r="Q381" s="171"/>
      <c r="R381" s="171"/>
      <c r="S381" s="171"/>
      <c r="T381" s="171"/>
      <c r="U381" s="171"/>
      <c r="V381" s="171"/>
      <c r="W381" s="171"/>
      <c r="X381" s="171"/>
      <c r="Y381" s="171"/>
      <c r="Z381" s="171"/>
      <c r="AA381" s="171"/>
      <c r="AB381" s="171"/>
      <c r="AC381" s="171"/>
      <c r="AD381" s="171"/>
      <c r="AE381" s="171"/>
      <c r="AF381" s="171"/>
      <c r="AG381" s="171"/>
      <c r="AH381" s="171"/>
      <c r="AI381" s="171"/>
      <c r="AJ381" s="171"/>
      <c r="AK381" s="171"/>
      <c r="AL381" s="171"/>
      <c r="AM381" s="171"/>
      <c r="AN381" s="171"/>
      <c r="AO381" s="171"/>
      <c r="AP381" s="171"/>
      <c r="AQ381" s="171"/>
      <c r="AR381" s="171"/>
      <c r="AS381" s="171"/>
      <c r="AT381" s="171"/>
      <c r="AU381" s="171"/>
      <c r="AV381" s="171"/>
      <c r="AW381" s="171"/>
      <c r="AX381" s="171"/>
      <c r="AY381" s="171"/>
      <c r="AZ381" s="171"/>
      <c r="BA381" s="171"/>
      <c r="BB381" s="171"/>
      <c r="BC381" s="171"/>
      <c r="BD381" s="171"/>
    </row>
    <row r="382" spans="8:56" x14ac:dyDescent="0.2">
      <c r="H382" s="182"/>
      <c r="I382" s="182"/>
      <c r="P382" s="171"/>
      <c r="Q382" s="171"/>
      <c r="R382" s="171"/>
      <c r="S382" s="171"/>
      <c r="T382" s="171"/>
      <c r="U382" s="171"/>
      <c r="V382" s="171"/>
      <c r="W382" s="171"/>
      <c r="X382" s="171"/>
      <c r="Y382" s="171"/>
      <c r="Z382" s="171"/>
      <c r="AA382" s="171"/>
      <c r="AB382" s="171"/>
      <c r="AC382" s="171"/>
      <c r="AD382" s="171"/>
      <c r="AE382" s="171"/>
      <c r="AF382" s="171"/>
      <c r="AG382" s="171"/>
      <c r="AH382" s="171"/>
      <c r="AI382" s="171"/>
      <c r="AJ382" s="171"/>
      <c r="AK382" s="171"/>
      <c r="AL382" s="171"/>
      <c r="AM382" s="171"/>
      <c r="AN382" s="171"/>
      <c r="AO382" s="171"/>
      <c r="AP382" s="171"/>
      <c r="AQ382" s="171"/>
      <c r="AR382" s="171"/>
      <c r="AS382" s="171"/>
      <c r="AT382" s="171"/>
      <c r="AU382" s="171"/>
      <c r="AV382" s="171"/>
      <c r="AW382" s="171"/>
      <c r="AX382" s="171"/>
      <c r="AY382" s="171"/>
      <c r="AZ382" s="171"/>
      <c r="BA382" s="171"/>
      <c r="BB382" s="171"/>
      <c r="BC382" s="171"/>
      <c r="BD382" s="171"/>
    </row>
    <row r="383" spans="8:56" x14ac:dyDescent="0.2">
      <c r="H383" s="182"/>
      <c r="I383" s="182"/>
      <c r="P383" s="171"/>
      <c r="Q383" s="171"/>
      <c r="R383" s="171"/>
      <c r="S383" s="171"/>
      <c r="T383" s="171"/>
      <c r="U383" s="171"/>
      <c r="V383" s="171"/>
      <c r="W383" s="171"/>
      <c r="X383" s="171"/>
      <c r="Y383" s="171"/>
      <c r="Z383" s="171"/>
      <c r="AA383" s="171"/>
      <c r="AB383" s="171"/>
      <c r="AC383" s="171"/>
      <c r="AD383" s="171"/>
      <c r="AE383" s="171"/>
      <c r="AF383" s="171"/>
      <c r="AG383" s="171"/>
      <c r="AH383" s="171"/>
      <c r="AI383" s="171"/>
      <c r="AJ383" s="171"/>
      <c r="AK383" s="171"/>
      <c r="AL383" s="171"/>
      <c r="AM383" s="171"/>
      <c r="AN383" s="171"/>
      <c r="AO383" s="171"/>
      <c r="AP383" s="171"/>
      <c r="AQ383" s="171"/>
      <c r="AR383" s="171"/>
      <c r="AS383" s="171"/>
      <c r="AT383" s="171"/>
      <c r="AU383" s="171"/>
      <c r="AV383" s="171"/>
      <c r="AW383" s="171"/>
      <c r="AX383" s="171"/>
      <c r="AY383" s="171"/>
      <c r="AZ383" s="171"/>
      <c r="BA383" s="171"/>
      <c r="BB383" s="171"/>
      <c r="BC383" s="171"/>
      <c r="BD383" s="171"/>
    </row>
    <row r="384" spans="8:56" x14ac:dyDescent="0.2">
      <c r="H384" s="182"/>
      <c r="I384" s="182"/>
      <c r="P384" s="171"/>
      <c r="Q384" s="171"/>
      <c r="R384" s="171"/>
      <c r="S384" s="171"/>
      <c r="T384" s="171"/>
      <c r="U384" s="171"/>
      <c r="V384" s="171"/>
      <c r="W384" s="171"/>
      <c r="X384" s="171"/>
      <c r="Y384" s="171"/>
      <c r="Z384" s="171"/>
      <c r="AA384" s="171"/>
      <c r="AB384" s="171"/>
      <c r="AC384" s="171"/>
      <c r="AD384" s="171"/>
      <c r="AE384" s="171"/>
      <c r="AF384" s="171"/>
      <c r="AG384" s="171"/>
      <c r="AH384" s="171"/>
      <c r="AI384" s="171"/>
      <c r="AJ384" s="171"/>
      <c r="AK384" s="171"/>
      <c r="AL384" s="171"/>
      <c r="AM384" s="171"/>
      <c r="AN384" s="171"/>
      <c r="AO384" s="171"/>
      <c r="AP384" s="171"/>
      <c r="AQ384" s="171"/>
      <c r="AR384" s="171"/>
      <c r="AS384" s="171"/>
      <c r="AT384" s="171"/>
      <c r="AU384" s="171"/>
      <c r="AV384" s="171"/>
      <c r="AW384" s="171"/>
      <c r="AX384" s="171"/>
      <c r="AY384" s="171"/>
      <c r="AZ384" s="171"/>
      <c r="BA384" s="171"/>
      <c r="BB384" s="171"/>
      <c r="BC384" s="171"/>
      <c r="BD384" s="171"/>
    </row>
    <row r="385" spans="8:56" x14ac:dyDescent="0.2">
      <c r="H385" s="182"/>
      <c r="I385" s="182"/>
      <c r="P385" s="171"/>
      <c r="Q385" s="171"/>
      <c r="R385" s="171"/>
      <c r="S385" s="171"/>
      <c r="T385" s="171"/>
      <c r="U385" s="171"/>
      <c r="V385" s="171"/>
      <c r="W385" s="171"/>
      <c r="X385" s="171"/>
      <c r="Y385" s="171"/>
      <c r="Z385" s="171"/>
      <c r="AA385" s="171"/>
      <c r="AB385" s="171"/>
      <c r="AC385" s="171"/>
      <c r="AD385" s="171"/>
      <c r="AE385" s="171"/>
      <c r="AF385" s="171"/>
      <c r="AG385" s="171"/>
      <c r="AH385" s="171"/>
      <c r="AI385" s="171"/>
      <c r="AJ385" s="171"/>
      <c r="AK385" s="171"/>
      <c r="AL385" s="171"/>
      <c r="AM385" s="171"/>
      <c r="AN385" s="171"/>
      <c r="AO385" s="171"/>
      <c r="AP385" s="171"/>
      <c r="AQ385" s="171"/>
      <c r="AR385" s="171"/>
      <c r="AS385" s="171"/>
      <c r="AT385" s="171"/>
      <c r="AU385" s="171"/>
      <c r="AV385" s="171"/>
      <c r="AW385" s="171"/>
      <c r="AX385" s="171"/>
      <c r="AY385" s="171"/>
      <c r="AZ385" s="171"/>
      <c r="BA385" s="171"/>
      <c r="BB385" s="171"/>
      <c r="BC385" s="171"/>
      <c r="BD385" s="171"/>
    </row>
    <row r="386" spans="8:56" x14ac:dyDescent="0.2">
      <c r="H386" s="182"/>
      <c r="I386" s="182"/>
      <c r="P386" s="171"/>
      <c r="Q386" s="171"/>
      <c r="R386" s="171"/>
      <c r="S386" s="171"/>
      <c r="T386" s="171"/>
      <c r="U386" s="171"/>
      <c r="V386" s="171"/>
      <c r="W386" s="171"/>
      <c r="X386" s="171"/>
      <c r="Y386" s="171"/>
      <c r="Z386" s="171"/>
      <c r="AA386" s="171"/>
      <c r="AB386" s="171"/>
      <c r="AC386" s="171"/>
      <c r="AD386" s="171"/>
      <c r="AE386" s="171"/>
      <c r="AF386" s="171"/>
      <c r="AG386" s="171"/>
      <c r="AH386" s="171"/>
      <c r="AI386" s="171"/>
      <c r="AJ386" s="171"/>
      <c r="AK386" s="171"/>
      <c r="AL386" s="171"/>
      <c r="AM386" s="171"/>
      <c r="AN386" s="171"/>
      <c r="AO386" s="171"/>
      <c r="AP386" s="171"/>
      <c r="AQ386" s="171"/>
      <c r="AR386" s="171"/>
      <c r="AS386" s="171"/>
      <c r="AT386" s="171"/>
      <c r="AU386" s="171"/>
      <c r="AV386" s="171"/>
      <c r="AW386" s="171"/>
      <c r="AX386" s="171"/>
      <c r="AY386" s="171"/>
      <c r="AZ386" s="171"/>
      <c r="BA386" s="171"/>
      <c r="BB386" s="171"/>
      <c r="BC386" s="171"/>
      <c r="BD386" s="171"/>
    </row>
    <row r="387" spans="8:56" x14ac:dyDescent="0.2">
      <c r="H387" s="182"/>
      <c r="I387" s="182"/>
      <c r="P387" s="171"/>
      <c r="Q387" s="171"/>
      <c r="R387" s="171"/>
      <c r="S387" s="171"/>
      <c r="T387" s="171"/>
      <c r="U387" s="171"/>
      <c r="V387" s="171"/>
      <c r="W387" s="171"/>
      <c r="X387" s="171"/>
      <c r="Y387" s="171"/>
      <c r="Z387" s="171"/>
      <c r="AA387" s="171"/>
      <c r="AB387" s="171"/>
      <c r="AC387" s="171"/>
      <c r="AD387" s="171"/>
      <c r="AE387" s="171"/>
      <c r="AF387" s="171"/>
      <c r="AG387" s="171"/>
      <c r="AH387" s="171"/>
      <c r="AI387" s="171"/>
      <c r="AJ387" s="171"/>
      <c r="AK387" s="171"/>
      <c r="AL387" s="171"/>
      <c r="AM387" s="171"/>
      <c r="AN387" s="171"/>
      <c r="AO387" s="171"/>
      <c r="AP387" s="171"/>
      <c r="AQ387" s="171"/>
      <c r="AR387" s="171"/>
      <c r="AS387" s="171"/>
      <c r="AT387" s="171"/>
      <c r="AU387" s="171"/>
      <c r="AV387" s="171"/>
      <c r="AW387" s="171"/>
      <c r="AX387" s="171"/>
      <c r="AY387" s="171"/>
      <c r="AZ387" s="171"/>
      <c r="BA387" s="171"/>
      <c r="BB387" s="171"/>
      <c r="BC387" s="171"/>
      <c r="BD387" s="171"/>
    </row>
    <row r="388" spans="8:56" x14ac:dyDescent="0.2">
      <c r="H388" s="182"/>
      <c r="I388" s="182"/>
      <c r="P388" s="171"/>
      <c r="Q388" s="171"/>
      <c r="R388" s="171"/>
      <c r="S388" s="171"/>
      <c r="T388" s="171"/>
      <c r="U388" s="171"/>
      <c r="V388" s="171"/>
      <c r="W388" s="171"/>
      <c r="X388" s="171"/>
      <c r="Y388" s="171"/>
      <c r="Z388" s="171"/>
      <c r="AA388" s="171"/>
      <c r="AB388" s="171"/>
      <c r="AC388" s="171"/>
      <c r="AD388" s="171"/>
      <c r="AE388" s="171"/>
      <c r="AF388" s="171"/>
      <c r="AG388" s="171"/>
      <c r="AH388" s="171"/>
      <c r="AI388" s="171"/>
      <c r="AJ388" s="171"/>
      <c r="AK388" s="171"/>
      <c r="AL388" s="171"/>
      <c r="AM388" s="171"/>
      <c r="AN388" s="171"/>
      <c r="AO388" s="171"/>
      <c r="AP388" s="171"/>
      <c r="AQ388" s="171"/>
      <c r="AR388" s="171"/>
      <c r="AS388" s="171"/>
      <c r="AT388" s="171"/>
      <c r="AU388" s="171"/>
      <c r="AV388" s="171"/>
      <c r="AW388" s="171"/>
      <c r="AX388" s="171"/>
      <c r="AY388" s="171"/>
      <c r="AZ388" s="171"/>
      <c r="BA388" s="171"/>
      <c r="BB388" s="171"/>
      <c r="BC388" s="171"/>
      <c r="BD388" s="171"/>
    </row>
    <row r="389" spans="8:56" x14ac:dyDescent="0.2">
      <c r="H389" s="182"/>
      <c r="I389" s="182"/>
      <c r="P389" s="171"/>
      <c r="Q389" s="171"/>
      <c r="R389" s="171"/>
      <c r="S389" s="171"/>
      <c r="T389" s="171"/>
      <c r="U389" s="171"/>
      <c r="V389" s="171"/>
      <c r="W389" s="171"/>
      <c r="X389" s="171"/>
      <c r="Y389" s="171"/>
      <c r="Z389" s="171"/>
      <c r="AA389" s="171"/>
      <c r="AB389" s="171"/>
      <c r="AC389" s="171"/>
      <c r="AD389" s="171"/>
      <c r="AE389" s="171"/>
      <c r="AF389" s="171"/>
      <c r="AG389" s="171"/>
      <c r="AH389" s="171"/>
      <c r="AI389" s="171"/>
      <c r="AJ389" s="171"/>
      <c r="AK389" s="171"/>
      <c r="AL389" s="171"/>
      <c r="AM389" s="171"/>
      <c r="AN389" s="171"/>
      <c r="AO389" s="171"/>
      <c r="AP389" s="171"/>
      <c r="AQ389" s="171"/>
      <c r="AR389" s="171"/>
      <c r="AS389" s="171"/>
      <c r="AT389" s="171"/>
      <c r="AU389" s="171"/>
      <c r="AV389" s="171"/>
      <c r="AW389" s="171"/>
      <c r="AX389" s="171"/>
      <c r="AY389" s="171"/>
      <c r="AZ389" s="171"/>
      <c r="BA389" s="171"/>
      <c r="BB389" s="171"/>
      <c r="BC389" s="171"/>
      <c r="BD389" s="171"/>
    </row>
    <row r="390" spans="8:56" x14ac:dyDescent="0.2">
      <c r="H390" s="182"/>
      <c r="I390" s="182"/>
      <c r="P390" s="171"/>
      <c r="Q390" s="171"/>
      <c r="R390" s="171"/>
      <c r="S390" s="171"/>
      <c r="T390" s="171"/>
      <c r="U390" s="171"/>
      <c r="V390" s="171"/>
      <c r="W390" s="171"/>
      <c r="X390" s="171"/>
      <c r="Y390" s="171"/>
      <c r="Z390" s="171"/>
      <c r="AA390" s="171"/>
      <c r="AB390" s="171"/>
      <c r="AC390" s="171"/>
      <c r="AD390" s="171"/>
      <c r="AE390" s="171"/>
      <c r="AF390" s="171"/>
      <c r="AG390" s="171"/>
      <c r="AH390" s="171"/>
      <c r="AI390" s="171"/>
      <c r="AJ390" s="171"/>
      <c r="AK390" s="171"/>
      <c r="AL390" s="171"/>
      <c r="AM390" s="171"/>
      <c r="AN390" s="171"/>
      <c r="AO390" s="171"/>
      <c r="AP390" s="171"/>
      <c r="AQ390" s="171"/>
      <c r="AR390" s="171"/>
      <c r="AS390" s="171"/>
      <c r="AT390" s="171"/>
      <c r="AU390" s="171"/>
      <c r="AV390" s="171"/>
      <c r="AW390" s="171"/>
      <c r="AX390" s="171"/>
      <c r="AY390" s="171"/>
      <c r="AZ390" s="171"/>
      <c r="BA390" s="171"/>
      <c r="BB390" s="171"/>
      <c r="BC390" s="171"/>
      <c r="BD390" s="171"/>
    </row>
    <row r="391" spans="8:56" x14ac:dyDescent="0.2">
      <c r="H391" s="182"/>
      <c r="I391" s="182"/>
      <c r="P391" s="171"/>
      <c r="Q391" s="171"/>
      <c r="R391" s="171"/>
      <c r="S391" s="171"/>
      <c r="T391" s="171"/>
      <c r="U391" s="171"/>
      <c r="V391" s="171"/>
      <c r="W391" s="171"/>
      <c r="X391" s="171"/>
      <c r="Y391" s="171"/>
      <c r="Z391" s="171"/>
      <c r="AA391" s="171"/>
      <c r="AB391" s="171"/>
      <c r="AC391" s="171"/>
      <c r="AD391" s="171"/>
      <c r="AE391" s="171"/>
      <c r="AF391" s="171"/>
      <c r="AG391" s="171"/>
      <c r="AH391" s="171"/>
      <c r="AI391" s="171"/>
      <c r="AJ391" s="171"/>
      <c r="AK391" s="171"/>
      <c r="AL391" s="171"/>
      <c r="AM391" s="171"/>
      <c r="AN391" s="171"/>
      <c r="AO391" s="171"/>
      <c r="AP391" s="171"/>
      <c r="AQ391" s="171"/>
      <c r="AR391" s="171"/>
      <c r="AS391" s="171"/>
      <c r="AT391" s="171"/>
      <c r="AU391" s="171"/>
      <c r="AV391" s="171"/>
      <c r="AW391" s="171"/>
      <c r="AX391" s="171"/>
      <c r="AY391" s="171"/>
      <c r="AZ391" s="171"/>
      <c r="BA391" s="171"/>
      <c r="BB391" s="171"/>
      <c r="BC391" s="171"/>
      <c r="BD391" s="171"/>
    </row>
    <row r="392" spans="8:56" x14ac:dyDescent="0.2">
      <c r="H392" s="182"/>
      <c r="I392" s="182"/>
      <c r="P392" s="171"/>
      <c r="Q392" s="171"/>
      <c r="R392" s="171"/>
      <c r="S392" s="171"/>
      <c r="T392" s="171"/>
      <c r="U392" s="171"/>
      <c r="V392" s="171"/>
      <c r="W392" s="171"/>
      <c r="X392" s="171"/>
      <c r="Y392" s="171"/>
      <c r="Z392" s="171"/>
      <c r="AA392" s="171"/>
      <c r="AB392" s="171"/>
      <c r="AC392" s="171"/>
      <c r="AD392" s="171"/>
      <c r="AE392" s="171"/>
      <c r="AF392" s="171"/>
      <c r="AG392" s="171"/>
      <c r="AH392" s="171"/>
      <c r="AI392" s="171"/>
      <c r="AJ392" s="171"/>
      <c r="AK392" s="171"/>
      <c r="AL392" s="171"/>
      <c r="AM392" s="171"/>
      <c r="AN392" s="171"/>
      <c r="AO392" s="171"/>
      <c r="AP392" s="171"/>
      <c r="AQ392" s="171"/>
      <c r="AR392" s="171"/>
      <c r="AS392" s="171"/>
      <c r="AT392" s="171"/>
      <c r="AU392" s="171"/>
      <c r="AV392" s="171"/>
      <c r="AW392" s="171"/>
      <c r="AX392" s="171"/>
      <c r="AY392" s="171"/>
      <c r="AZ392" s="171"/>
      <c r="BA392" s="171"/>
      <c r="BB392" s="171"/>
      <c r="BC392" s="171"/>
      <c r="BD392" s="171"/>
    </row>
    <row r="393" spans="8:56" x14ac:dyDescent="0.2">
      <c r="H393" s="182"/>
      <c r="I393" s="182"/>
      <c r="P393" s="171"/>
      <c r="Q393" s="171"/>
      <c r="R393" s="171"/>
      <c r="S393" s="171"/>
      <c r="T393" s="171"/>
      <c r="U393" s="171"/>
      <c r="V393" s="171"/>
      <c r="W393" s="171"/>
      <c r="X393" s="171"/>
      <c r="Y393" s="171"/>
      <c r="Z393" s="171"/>
      <c r="AA393" s="171"/>
      <c r="AB393" s="171"/>
      <c r="AC393" s="171"/>
      <c r="AD393" s="171"/>
      <c r="AE393" s="171"/>
      <c r="AF393" s="171"/>
      <c r="AG393" s="171"/>
      <c r="AH393" s="171"/>
      <c r="AI393" s="171"/>
      <c r="AJ393" s="171"/>
      <c r="AK393" s="171"/>
      <c r="AL393" s="171"/>
      <c r="AM393" s="171"/>
      <c r="AN393" s="171"/>
      <c r="AO393" s="171"/>
      <c r="AP393" s="171"/>
      <c r="AQ393" s="171"/>
      <c r="AR393" s="171"/>
      <c r="AS393" s="171"/>
      <c r="AT393" s="171"/>
      <c r="AU393" s="171"/>
      <c r="AV393" s="171"/>
      <c r="AW393" s="171"/>
      <c r="AX393" s="171"/>
      <c r="AY393" s="171"/>
      <c r="AZ393" s="171"/>
      <c r="BA393" s="171"/>
      <c r="BB393" s="171"/>
      <c r="BC393" s="171"/>
      <c r="BD393" s="171"/>
    </row>
    <row r="394" spans="8:56" x14ac:dyDescent="0.2">
      <c r="H394" s="182"/>
      <c r="I394" s="182"/>
      <c r="P394" s="171"/>
      <c r="Q394" s="171"/>
      <c r="R394" s="171"/>
      <c r="S394" s="171"/>
      <c r="T394" s="171"/>
      <c r="U394" s="171"/>
      <c r="V394" s="171"/>
      <c r="W394" s="171"/>
      <c r="X394" s="171"/>
      <c r="Y394" s="171"/>
      <c r="Z394" s="171"/>
      <c r="AA394" s="171"/>
      <c r="AB394" s="171"/>
      <c r="AC394" s="171"/>
      <c r="AD394" s="171"/>
      <c r="AE394" s="171"/>
      <c r="AF394" s="171"/>
      <c r="AG394" s="171"/>
      <c r="AH394" s="171"/>
      <c r="AI394" s="171"/>
      <c r="AJ394" s="171"/>
      <c r="AK394" s="171"/>
      <c r="AL394" s="171"/>
      <c r="AM394" s="171"/>
      <c r="AN394" s="171"/>
      <c r="AO394" s="171"/>
      <c r="AP394" s="171"/>
      <c r="AQ394" s="171"/>
      <c r="AR394" s="171"/>
      <c r="AS394" s="171"/>
      <c r="AT394" s="171"/>
      <c r="AU394" s="171"/>
      <c r="AV394" s="171"/>
      <c r="AW394" s="171"/>
      <c r="AX394" s="171"/>
      <c r="AY394" s="171"/>
      <c r="AZ394" s="171"/>
      <c r="BA394" s="171"/>
      <c r="BB394" s="171"/>
      <c r="BC394" s="171"/>
      <c r="BD394" s="171"/>
    </row>
    <row r="395" spans="8:56" x14ac:dyDescent="0.2">
      <c r="H395" s="182"/>
      <c r="I395" s="182"/>
      <c r="P395" s="171"/>
      <c r="Q395" s="171"/>
      <c r="R395" s="171"/>
      <c r="S395" s="171"/>
      <c r="T395" s="171"/>
      <c r="U395" s="171"/>
      <c r="V395" s="171"/>
      <c r="W395" s="171"/>
      <c r="X395" s="171"/>
      <c r="Y395" s="171"/>
      <c r="Z395" s="171"/>
      <c r="AA395" s="171"/>
      <c r="AB395" s="171"/>
      <c r="AC395" s="171"/>
      <c r="AD395" s="171"/>
      <c r="AE395" s="171"/>
      <c r="AF395" s="171"/>
      <c r="AG395" s="171"/>
      <c r="AH395" s="171"/>
      <c r="AI395" s="171"/>
      <c r="AJ395" s="171"/>
      <c r="AK395" s="171"/>
      <c r="AL395" s="171"/>
      <c r="AM395" s="171"/>
      <c r="AN395" s="171"/>
      <c r="AO395" s="171"/>
      <c r="AP395" s="171"/>
      <c r="AQ395" s="171"/>
      <c r="AR395" s="171"/>
      <c r="AS395" s="171"/>
      <c r="AT395" s="171"/>
      <c r="AU395" s="171"/>
      <c r="AV395" s="171"/>
      <c r="AW395" s="171"/>
      <c r="AX395" s="171"/>
      <c r="AY395" s="171"/>
      <c r="AZ395" s="171"/>
      <c r="BA395" s="171"/>
      <c r="BB395" s="171"/>
      <c r="BC395" s="171"/>
      <c r="BD395" s="171"/>
    </row>
    <row r="396" spans="8:56" x14ac:dyDescent="0.2">
      <c r="H396" s="182"/>
      <c r="I396" s="182"/>
      <c r="P396" s="171"/>
      <c r="Q396" s="171"/>
      <c r="R396" s="171"/>
      <c r="S396" s="171"/>
      <c r="T396" s="171"/>
      <c r="U396" s="171"/>
      <c r="V396" s="171"/>
      <c r="W396" s="171"/>
      <c r="X396" s="171"/>
      <c r="Y396" s="171"/>
      <c r="Z396" s="171"/>
      <c r="AA396" s="171"/>
      <c r="AB396" s="171"/>
      <c r="AC396" s="171"/>
      <c r="AD396" s="171"/>
      <c r="AE396" s="171"/>
      <c r="AF396" s="171"/>
      <c r="AG396" s="171"/>
      <c r="AH396" s="171"/>
      <c r="AI396" s="171"/>
      <c r="AJ396" s="171"/>
      <c r="AK396" s="171"/>
      <c r="AL396" s="171"/>
      <c r="AM396" s="171"/>
      <c r="AN396" s="171"/>
      <c r="AO396" s="171"/>
      <c r="AP396" s="171"/>
      <c r="AQ396" s="171"/>
      <c r="AR396" s="171"/>
      <c r="AS396" s="171"/>
      <c r="AT396" s="171"/>
      <c r="AU396" s="171"/>
      <c r="AV396" s="171"/>
      <c r="AW396" s="171"/>
      <c r="AX396" s="171"/>
      <c r="AY396" s="171"/>
      <c r="AZ396" s="171"/>
      <c r="BA396" s="171"/>
      <c r="BB396" s="171"/>
      <c r="BC396" s="171"/>
      <c r="BD396" s="171"/>
    </row>
    <row r="397" spans="8:56" x14ac:dyDescent="0.2">
      <c r="H397" s="182"/>
      <c r="I397" s="182"/>
      <c r="P397" s="171"/>
      <c r="Q397" s="171"/>
      <c r="R397" s="171"/>
      <c r="S397" s="171"/>
      <c r="T397" s="171"/>
      <c r="U397" s="171"/>
      <c r="V397" s="171"/>
      <c r="W397" s="171"/>
      <c r="X397" s="171"/>
      <c r="Y397" s="171"/>
      <c r="Z397" s="171"/>
      <c r="AA397" s="171"/>
      <c r="AB397" s="171"/>
      <c r="AC397" s="171"/>
      <c r="AD397" s="171"/>
      <c r="AE397" s="171"/>
      <c r="AF397" s="171"/>
      <c r="AG397" s="171"/>
      <c r="AH397" s="171"/>
      <c r="AI397" s="171"/>
      <c r="AJ397" s="171"/>
      <c r="AK397" s="171"/>
      <c r="AL397" s="171"/>
      <c r="AM397" s="171"/>
      <c r="AN397" s="171"/>
      <c r="AO397" s="171"/>
      <c r="AP397" s="171"/>
      <c r="AQ397" s="171"/>
      <c r="AR397" s="171"/>
      <c r="AS397" s="171"/>
      <c r="AT397" s="171"/>
      <c r="AU397" s="171"/>
      <c r="AV397" s="171"/>
      <c r="AW397" s="171"/>
      <c r="AX397" s="171"/>
      <c r="AY397" s="171"/>
      <c r="AZ397" s="171"/>
      <c r="BA397" s="171"/>
      <c r="BB397" s="171"/>
      <c r="BC397" s="171"/>
      <c r="BD397" s="171"/>
    </row>
    <row r="398" spans="8:56" x14ac:dyDescent="0.2">
      <c r="H398" s="182"/>
      <c r="I398" s="182"/>
      <c r="P398" s="171"/>
      <c r="Q398" s="171"/>
      <c r="R398" s="171"/>
      <c r="S398" s="171"/>
      <c r="T398" s="171"/>
      <c r="U398" s="171"/>
      <c r="V398" s="171"/>
      <c r="W398" s="171"/>
      <c r="X398" s="171"/>
      <c r="Y398" s="171"/>
      <c r="Z398" s="171"/>
      <c r="AA398" s="171"/>
      <c r="AB398" s="171"/>
      <c r="AC398" s="171"/>
      <c r="AD398" s="171"/>
      <c r="AE398" s="171"/>
      <c r="AF398" s="171"/>
      <c r="AG398" s="171"/>
      <c r="AH398" s="171"/>
      <c r="AI398" s="171"/>
      <c r="AJ398" s="171"/>
      <c r="AK398" s="171"/>
      <c r="AL398" s="171"/>
      <c r="AM398" s="171"/>
      <c r="AN398" s="171"/>
      <c r="AO398" s="171"/>
      <c r="AP398" s="171"/>
      <c r="AQ398" s="171"/>
      <c r="AR398" s="171"/>
      <c r="AS398" s="171"/>
      <c r="AT398" s="171"/>
      <c r="AU398" s="171"/>
      <c r="AV398" s="171"/>
      <c r="AW398" s="171"/>
      <c r="AX398" s="171"/>
      <c r="AY398" s="171"/>
      <c r="AZ398" s="171"/>
      <c r="BA398" s="171"/>
      <c r="BB398" s="171"/>
      <c r="BC398" s="171"/>
      <c r="BD398" s="171"/>
    </row>
    <row r="399" spans="8:56" x14ac:dyDescent="0.2">
      <c r="H399" s="182"/>
      <c r="I399" s="182"/>
      <c r="P399" s="171"/>
      <c r="Q399" s="171"/>
      <c r="R399" s="171"/>
      <c r="S399" s="171"/>
      <c r="T399" s="171"/>
      <c r="U399" s="171"/>
      <c r="V399" s="171"/>
      <c r="W399" s="171"/>
      <c r="X399" s="171"/>
      <c r="Y399" s="171"/>
      <c r="Z399" s="171"/>
      <c r="AA399" s="171"/>
      <c r="AB399" s="171"/>
      <c r="AC399" s="171"/>
      <c r="AD399" s="171"/>
      <c r="AE399" s="171"/>
      <c r="AF399" s="171"/>
      <c r="AG399" s="171"/>
      <c r="AH399" s="171"/>
      <c r="AI399" s="171"/>
      <c r="AJ399" s="171"/>
      <c r="AK399" s="171"/>
      <c r="AL399" s="171"/>
      <c r="AM399" s="171"/>
      <c r="AN399" s="171"/>
      <c r="AO399" s="171"/>
      <c r="AP399" s="171"/>
      <c r="AQ399" s="171"/>
      <c r="AR399" s="171"/>
      <c r="AS399" s="171"/>
      <c r="AT399" s="171"/>
      <c r="AU399" s="171"/>
      <c r="AV399" s="171"/>
      <c r="AW399" s="171"/>
      <c r="AX399" s="171"/>
      <c r="AY399" s="171"/>
      <c r="AZ399" s="171"/>
      <c r="BA399" s="171"/>
      <c r="BB399" s="171"/>
      <c r="BC399" s="171"/>
      <c r="BD399" s="171"/>
    </row>
    <row r="400" spans="8:56" x14ac:dyDescent="0.2">
      <c r="H400" s="182"/>
      <c r="I400" s="182"/>
      <c r="P400" s="171"/>
      <c r="Q400" s="171"/>
      <c r="R400" s="171"/>
      <c r="S400" s="171"/>
      <c r="T400" s="171"/>
      <c r="U400" s="171"/>
      <c r="V400" s="171"/>
      <c r="W400" s="171"/>
      <c r="X400" s="171"/>
      <c r="Y400" s="171"/>
      <c r="Z400" s="171"/>
      <c r="AA400" s="171"/>
      <c r="AB400" s="171"/>
      <c r="AC400" s="171"/>
      <c r="AD400" s="171"/>
      <c r="AE400" s="171"/>
      <c r="AF400" s="171"/>
      <c r="AG400" s="171"/>
      <c r="AH400" s="171"/>
      <c r="AI400" s="171"/>
      <c r="AJ400" s="171"/>
      <c r="AK400" s="171"/>
      <c r="AL400" s="171"/>
      <c r="AM400" s="171"/>
      <c r="AN400" s="171"/>
      <c r="AO400" s="171"/>
      <c r="AP400" s="171"/>
      <c r="AQ400" s="171"/>
      <c r="AR400" s="171"/>
      <c r="AS400" s="171"/>
      <c r="AT400" s="171"/>
      <c r="AU400" s="171"/>
      <c r="AV400" s="171"/>
      <c r="AW400" s="171"/>
      <c r="AX400" s="171"/>
      <c r="AY400" s="171"/>
      <c r="AZ400" s="171"/>
      <c r="BA400" s="171"/>
      <c r="BB400" s="171"/>
      <c r="BC400" s="171"/>
      <c r="BD400" s="171"/>
    </row>
    <row r="401" spans="8:56" x14ac:dyDescent="0.2">
      <c r="H401" s="182"/>
      <c r="I401" s="182"/>
      <c r="P401" s="171"/>
      <c r="Q401" s="171"/>
      <c r="R401" s="171"/>
      <c r="S401" s="171"/>
      <c r="T401" s="171"/>
      <c r="U401" s="171"/>
      <c r="V401" s="171"/>
      <c r="W401" s="171"/>
      <c r="X401" s="171"/>
      <c r="Y401" s="171"/>
      <c r="Z401" s="171"/>
      <c r="AA401" s="171"/>
      <c r="AB401" s="171"/>
      <c r="AC401" s="171"/>
      <c r="AD401" s="171"/>
      <c r="AE401" s="171"/>
      <c r="AF401" s="171"/>
      <c r="AG401" s="171"/>
      <c r="AH401" s="171"/>
      <c r="AI401" s="171"/>
      <c r="AJ401" s="171"/>
      <c r="AK401" s="171"/>
      <c r="AL401" s="171"/>
      <c r="AM401" s="171"/>
      <c r="AN401" s="171"/>
      <c r="AO401" s="171"/>
      <c r="AP401" s="171"/>
      <c r="AQ401" s="171"/>
      <c r="AR401" s="171"/>
      <c r="AS401" s="171"/>
      <c r="AT401" s="171"/>
      <c r="AU401" s="171"/>
      <c r="AV401" s="171"/>
      <c r="AW401" s="171"/>
      <c r="AX401" s="171"/>
      <c r="AY401" s="171"/>
      <c r="AZ401" s="171"/>
      <c r="BA401" s="171"/>
      <c r="BB401" s="171"/>
      <c r="BC401" s="171"/>
      <c r="BD401" s="171"/>
    </row>
    <row r="402" spans="8:56" x14ac:dyDescent="0.2">
      <c r="H402" s="182"/>
      <c r="I402" s="182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71"/>
      <c r="AC402" s="171"/>
      <c r="AD402" s="171"/>
      <c r="AE402" s="171"/>
      <c r="AF402" s="171"/>
      <c r="AG402" s="171"/>
      <c r="AH402" s="171"/>
      <c r="AI402" s="171"/>
      <c r="AJ402" s="171"/>
      <c r="AK402" s="171"/>
      <c r="AL402" s="171"/>
      <c r="AM402" s="171"/>
      <c r="AN402" s="171"/>
      <c r="AO402" s="171"/>
      <c r="AP402" s="171"/>
      <c r="AQ402" s="171"/>
      <c r="AR402" s="171"/>
      <c r="AS402" s="171"/>
      <c r="AT402" s="171"/>
      <c r="AU402" s="171"/>
      <c r="AV402" s="171"/>
      <c r="AW402" s="171"/>
      <c r="AX402" s="171"/>
      <c r="AY402" s="171"/>
      <c r="AZ402" s="171"/>
      <c r="BA402" s="171"/>
      <c r="BB402" s="171"/>
      <c r="BC402" s="171"/>
      <c r="BD402" s="171"/>
    </row>
    <row r="403" spans="8:56" x14ac:dyDescent="0.2">
      <c r="H403" s="182"/>
      <c r="I403" s="182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171"/>
      <c r="AC403" s="171"/>
      <c r="AD403" s="171"/>
      <c r="AE403" s="171"/>
      <c r="AF403" s="171"/>
      <c r="AG403" s="171"/>
      <c r="AH403" s="171"/>
      <c r="AI403" s="171"/>
      <c r="AJ403" s="171"/>
      <c r="AK403" s="171"/>
      <c r="AL403" s="171"/>
      <c r="AM403" s="171"/>
      <c r="AN403" s="171"/>
      <c r="AO403" s="171"/>
      <c r="AP403" s="171"/>
      <c r="AQ403" s="171"/>
      <c r="AR403" s="171"/>
      <c r="AS403" s="171"/>
      <c r="AT403" s="171"/>
      <c r="AU403" s="171"/>
      <c r="AV403" s="171"/>
      <c r="AW403" s="171"/>
      <c r="AX403" s="171"/>
      <c r="AY403" s="171"/>
      <c r="AZ403" s="171"/>
      <c r="BA403" s="171"/>
      <c r="BB403" s="171"/>
      <c r="BC403" s="171"/>
      <c r="BD403" s="171"/>
    </row>
    <row r="404" spans="8:56" x14ac:dyDescent="0.2">
      <c r="H404" s="182"/>
      <c r="I404" s="182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71"/>
      <c r="AB404" s="171"/>
      <c r="AC404" s="171"/>
      <c r="AD404" s="171"/>
      <c r="AE404" s="171"/>
      <c r="AF404" s="171"/>
      <c r="AG404" s="171"/>
      <c r="AH404" s="171"/>
      <c r="AI404" s="171"/>
      <c r="AJ404" s="171"/>
      <c r="AK404" s="171"/>
      <c r="AL404" s="171"/>
      <c r="AM404" s="171"/>
      <c r="AN404" s="171"/>
      <c r="AO404" s="171"/>
      <c r="AP404" s="171"/>
      <c r="AQ404" s="171"/>
      <c r="AR404" s="171"/>
      <c r="AS404" s="171"/>
      <c r="AT404" s="171"/>
      <c r="AU404" s="171"/>
      <c r="AV404" s="171"/>
      <c r="AW404" s="171"/>
      <c r="AX404" s="171"/>
      <c r="AY404" s="171"/>
      <c r="AZ404" s="171"/>
      <c r="BA404" s="171"/>
      <c r="BB404" s="171"/>
      <c r="BC404" s="171"/>
      <c r="BD404" s="171"/>
    </row>
    <row r="405" spans="8:56" x14ac:dyDescent="0.2">
      <c r="H405" s="182"/>
      <c r="I405" s="182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171"/>
      <c r="AC405" s="171"/>
      <c r="AD405" s="171"/>
      <c r="AE405" s="171"/>
      <c r="AF405" s="171"/>
      <c r="AG405" s="171"/>
      <c r="AH405" s="171"/>
      <c r="AI405" s="171"/>
      <c r="AJ405" s="171"/>
      <c r="AK405" s="171"/>
      <c r="AL405" s="171"/>
      <c r="AM405" s="171"/>
      <c r="AN405" s="171"/>
      <c r="AO405" s="171"/>
      <c r="AP405" s="171"/>
      <c r="AQ405" s="171"/>
      <c r="AR405" s="171"/>
      <c r="AS405" s="171"/>
      <c r="AT405" s="171"/>
      <c r="AU405" s="171"/>
      <c r="AV405" s="171"/>
      <c r="AW405" s="171"/>
      <c r="AX405" s="171"/>
      <c r="AY405" s="171"/>
      <c r="AZ405" s="171"/>
      <c r="BA405" s="171"/>
      <c r="BB405" s="171"/>
      <c r="BC405" s="171"/>
      <c r="BD405" s="171"/>
    </row>
    <row r="406" spans="8:56" x14ac:dyDescent="0.2">
      <c r="H406" s="182"/>
      <c r="I406" s="182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  <c r="AA406" s="171"/>
      <c r="AB406" s="171"/>
      <c r="AC406" s="171"/>
      <c r="AD406" s="171"/>
      <c r="AE406" s="171"/>
      <c r="AF406" s="171"/>
      <c r="AG406" s="171"/>
      <c r="AH406" s="171"/>
      <c r="AI406" s="171"/>
      <c r="AJ406" s="171"/>
      <c r="AK406" s="171"/>
      <c r="AL406" s="171"/>
      <c r="AM406" s="171"/>
      <c r="AN406" s="171"/>
      <c r="AO406" s="171"/>
      <c r="AP406" s="171"/>
      <c r="AQ406" s="171"/>
      <c r="AR406" s="171"/>
      <c r="AS406" s="171"/>
      <c r="AT406" s="171"/>
      <c r="AU406" s="171"/>
      <c r="AV406" s="171"/>
      <c r="AW406" s="171"/>
      <c r="AX406" s="171"/>
      <c r="AY406" s="171"/>
      <c r="AZ406" s="171"/>
      <c r="BA406" s="171"/>
      <c r="BB406" s="171"/>
      <c r="BC406" s="171"/>
      <c r="BD406" s="171"/>
    </row>
    <row r="407" spans="8:56" x14ac:dyDescent="0.2">
      <c r="H407" s="182"/>
      <c r="I407" s="182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71"/>
      <c r="AB407" s="171"/>
      <c r="AC407" s="171"/>
      <c r="AD407" s="171"/>
      <c r="AE407" s="171"/>
      <c r="AF407" s="171"/>
      <c r="AG407" s="171"/>
      <c r="AH407" s="171"/>
      <c r="AI407" s="171"/>
      <c r="AJ407" s="171"/>
      <c r="AK407" s="171"/>
      <c r="AL407" s="171"/>
      <c r="AM407" s="171"/>
      <c r="AN407" s="171"/>
      <c r="AO407" s="171"/>
      <c r="AP407" s="171"/>
      <c r="AQ407" s="171"/>
      <c r="AR407" s="171"/>
      <c r="AS407" s="171"/>
      <c r="AT407" s="171"/>
      <c r="AU407" s="171"/>
      <c r="AV407" s="171"/>
      <c r="AW407" s="171"/>
      <c r="AX407" s="171"/>
      <c r="AY407" s="171"/>
      <c r="AZ407" s="171"/>
      <c r="BA407" s="171"/>
      <c r="BB407" s="171"/>
      <c r="BC407" s="171"/>
      <c r="BD407" s="171"/>
    </row>
    <row r="408" spans="8:56" x14ac:dyDescent="0.2">
      <c r="H408" s="182"/>
      <c r="I408" s="182"/>
      <c r="P408" s="171"/>
      <c r="Q408" s="171"/>
      <c r="R408" s="171"/>
      <c r="S408" s="171"/>
      <c r="T408" s="171"/>
      <c r="U408" s="171"/>
      <c r="V408" s="171"/>
      <c r="W408" s="171"/>
      <c r="X408" s="171"/>
      <c r="Y408" s="171"/>
      <c r="Z408" s="171"/>
      <c r="AA408" s="171"/>
      <c r="AB408" s="171"/>
      <c r="AC408" s="171"/>
      <c r="AD408" s="171"/>
      <c r="AE408" s="171"/>
      <c r="AF408" s="171"/>
      <c r="AG408" s="171"/>
      <c r="AH408" s="171"/>
      <c r="AI408" s="171"/>
      <c r="AJ408" s="171"/>
      <c r="AK408" s="171"/>
      <c r="AL408" s="171"/>
      <c r="AM408" s="171"/>
      <c r="AN408" s="171"/>
      <c r="AO408" s="171"/>
      <c r="AP408" s="171"/>
      <c r="AQ408" s="171"/>
      <c r="AR408" s="171"/>
      <c r="AS408" s="171"/>
      <c r="AT408" s="171"/>
      <c r="AU408" s="171"/>
      <c r="AV408" s="171"/>
      <c r="AW408" s="171"/>
      <c r="AX408" s="171"/>
      <c r="AY408" s="171"/>
      <c r="AZ408" s="171"/>
      <c r="BA408" s="171"/>
      <c r="BB408" s="171"/>
      <c r="BC408" s="171"/>
      <c r="BD408" s="171"/>
    </row>
    <row r="409" spans="8:56" x14ac:dyDescent="0.2">
      <c r="H409" s="182"/>
      <c r="I409" s="182"/>
      <c r="P409" s="171"/>
      <c r="Q409" s="171"/>
      <c r="R409" s="171"/>
      <c r="S409" s="171"/>
      <c r="T409" s="171"/>
      <c r="U409" s="171"/>
      <c r="V409" s="171"/>
      <c r="W409" s="171"/>
      <c r="X409" s="171"/>
      <c r="Y409" s="171"/>
      <c r="Z409" s="171"/>
      <c r="AA409" s="171"/>
      <c r="AB409" s="171"/>
      <c r="AC409" s="171"/>
      <c r="AD409" s="171"/>
      <c r="AE409" s="171"/>
      <c r="AF409" s="171"/>
      <c r="AG409" s="171"/>
      <c r="AH409" s="171"/>
      <c r="AI409" s="171"/>
      <c r="AJ409" s="171"/>
      <c r="AK409" s="171"/>
      <c r="AL409" s="171"/>
      <c r="AM409" s="171"/>
      <c r="AN409" s="171"/>
      <c r="AO409" s="171"/>
      <c r="AP409" s="171"/>
      <c r="AQ409" s="171"/>
      <c r="AR409" s="171"/>
      <c r="AS409" s="171"/>
      <c r="AT409" s="171"/>
      <c r="AU409" s="171"/>
      <c r="AV409" s="171"/>
      <c r="AW409" s="171"/>
      <c r="AX409" s="171"/>
      <c r="AY409" s="171"/>
      <c r="AZ409" s="171"/>
      <c r="BA409" s="171"/>
      <c r="BB409" s="171"/>
      <c r="BC409" s="171"/>
      <c r="BD409" s="171"/>
    </row>
    <row r="410" spans="8:56" x14ac:dyDescent="0.2">
      <c r="H410" s="182"/>
      <c r="I410" s="182"/>
      <c r="P410" s="171"/>
      <c r="Q410" s="171"/>
      <c r="R410" s="171"/>
      <c r="S410" s="171"/>
      <c r="T410" s="171"/>
      <c r="U410" s="171"/>
      <c r="V410" s="171"/>
      <c r="W410" s="171"/>
      <c r="X410" s="171"/>
      <c r="Y410" s="171"/>
      <c r="Z410" s="171"/>
      <c r="AA410" s="171"/>
      <c r="AB410" s="171"/>
      <c r="AC410" s="171"/>
      <c r="AD410" s="171"/>
      <c r="AE410" s="171"/>
      <c r="AF410" s="171"/>
      <c r="AG410" s="171"/>
      <c r="AH410" s="171"/>
      <c r="AI410" s="171"/>
      <c r="AJ410" s="171"/>
      <c r="AK410" s="171"/>
      <c r="AL410" s="171"/>
      <c r="AM410" s="171"/>
      <c r="AN410" s="171"/>
      <c r="AO410" s="171"/>
      <c r="AP410" s="171"/>
      <c r="AQ410" s="171"/>
      <c r="AR410" s="171"/>
      <c r="AS410" s="171"/>
      <c r="AT410" s="171"/>
      <c r="AU410" s="171"/>
      <c r="AV410" s="171"/>
      <c r="AW410" s="171"/>
      <c r="AX410" s="171"/>
      <c r="AY410" s="171"/>
      <c r="AZ410" s="171"/>
      <c r="BA410" s="171"/>
      <c r="BB410" s="171"/>
      <c r="BC410" s="171"/>
      <c r="BD410" s="171"/>
    </row>
    <row r="411" spans="8:56" x14ac:dyDescent="0.2">
      <c r="H411" s="182"/>
      <c r="I411" s="182"/>
      <c r="P411" s="171"/>
      <c r="Q411" s="171"/>
      <c r="R411" s="171"/>
      <c r="S411" s="171"/>
      <c r="T411" s="171"/>
      <c r="U411" s="171"/>
      <c r="V411" s="171"/>
      <c r="W411" s="171"/>
      <c r="X411" s="171"/>
      <c r="Y411" s="171"/>
      <c r="Z411" s="171"/>
      <c r="AA411" s="171"/>
      <c r="AB411" s="171"/>
      <c r="AC411" s="171"/>
      <c r="AD411" s="171"/>
      <c r="AE411" s="171"/>
      <c r="AF411" s="171"/>
      <c r="AG411" s="171"/>
      <c r="AH411" s="171"/>
      <c r="AI411" s="171"/>
      <c r="AJ411" s="171"/>
      <c r="AK411" s="171"/>
      <c r="AL411" s="171"/>
      <c r="AM411" s="171"/>
      <c r="AN411" s="171"/>
      <c r="AO411" s="171"/>
      <c r="AP411" s="171"/>
      <c r="AQ411" s="171"/>
      <c r="AR411" s="171"/>
      <c r="AS411" s="171"/>
      <c r="AT411" s="171"/>
      <c r="AU411" s="171"/>
      <c r="AV411" s="171"/>
      <c r="AW411" s="171"/>
      <c r="AX411" s="171"/>
      <c r="AY411" s="171"/>
      <c r="AZ411" s="171"/>
      <c r="BA411" s="171"/>
      <c r="BB411" s="171"/>
      <c r="BC411" s="171"/>
      <c r="BD411" s="171"/>
    </row>
    <row r="412" spans="8:56" x14ac:dyDescent="0.2">
      <c r="H412" s="182"/>
      <c r="I412" s="182"/>
      <c r="P412" s="171"/>
      <c r="Q412" s="171"/>
      <c r="R412" s="171"/>
      <c r="S412" s="171"/>
      <c r="T412" s="171"/>
      <c r="U412" s="171"/>
      <c r="V412" s="171"/>
      <c r="W412" s="171"/>
      <c r="X412" s="171"/>
      <c r="Y412" s="171"/>
      <c r="Z412" s="171"/>
      <c r="AA412" s="171"/>
      <c r="AB412" s="171"/>
      <c r="AC412" s="171"/>
      <c r="AD412" s="171"/>
      <c r="AE412" s="171"/>
      <c r="AF412" s="171"/>
      <c r="AG412" s="171"/>
      <c r="AH412" s="171"/>
      <c r="AI412" s="171"/>
      <c r="AJ412" s="171"/>
      <c r="AK412" s="171"/>
      <c r="AL412" s="171"/>
      <c r="AM412" s="171"/>
      <c r="AN412" s="171"/>
      <c r="AO412" s="171"/>
      <c r="AP412" s="171"/>
      <c r="AQ412" s="171"/>
      <c r="AR412" s="171"/>
      <c r="AS412" s="171"/>
      <c r="AT412" s="171"/>
      <c r="AU412" s="171"/>
      <c r="AV412" s="171"/>
      <c r="AW412" s="171"/>
      <c r="AX412" s="171"/>
      <c r="AY412" s="171"/>
      <c r="AZ412" s="171"/>
      <c r="BA412" s="171"/>
      <c r="BB412" s="171"/>
      <c r="BC412" s="171"/>
      <c r="BD412" s="171"/>
    </row>
    <row r="413" spans="8:56" x14ac:dyDescent="0.2">
      <c r="H413" s="182"/>
      <c r="I413" s="182"/>
      <c r="P413" s="171"/>
      <c r="Q413" s="171"/>
      <c r="R413" s="171"/>
      <c r="S413" s="171"/>
      <c r="T413" s="171"/>
      <c r="U413" s="171"/>
      <c r="V413" s="171"/>
      <c r="W413" s="171"/>
      <c r="X413" s="171"/>
      <c r="Y413" s="171"/>
      <c r="Z413" s="171"/>
      <c r="AA413" s="171"/>
      <c r="AB413" s="171"/>
      <c r="AC413" s="171"/>
      <c r="AD413" s="171"/>
      <c r="AE413" s="171"/>
      <c r="AF413" s="171"/>
      <c r="AG413" s="171"/>
      <c r="AH413" s="171"/>
      <c r="AI413" s="171"/>
      <c r="AJ413" s="171"/>
      <c r="AK413" s="171"/>
      <c r="AL413" s="171"/>
      <c r="AM413" s="171"/>
      <c r="AN413" s="171"/>
      <c r="AO413" s="171"/>
      <c r="AP413" s="171"/>
      <c r="AQ413" s="171"/>
      <c r="AR413" s="171"/>
      <c r="AS413" s="171"/>
      <c r="AT413" s="171"/>
      <c r="AU413" s="171"/>
      <c r="AV413" s="171"/>
      <c r="AW413" s="171"/>
      <c r="AX413" s="171"/>
      <c r="AY413" s="171"/>
      <c r="AZ413" s="171"/>
      <c r="BA413" s="171"/>
      <c r="BB413" s="171"/>
      <c r="BC413" s="171"/>
      <c r="BD413" s="171"/>
    </row>
    <row r="414" spans="8:56" x14ac:dyDescent="0.2">
      <c r="H414" s="182"/>
      <c r="I414" s="182"/>
      <c r="P414" s="171"/>
      <c r="Q414" s="171"/>
      <c r="R414" s="171"/>
      <c r="S414" s="171"/>
      <c r="T414" s="171"/>
      <c r="U414" s="171"/>
      <c r="V414" s="171"/>
      <c r="W414" s="171"/>
      <c r="X414" s="171"/>
      <c r="Y414" s="171"/>
      <c r="Z414" s="171"/>
      <c r="AA414" s="171"/>
      <c r="AB414" s="171"/>
      <c r="AC414" s="171"/>
      <c r="AD414" s="171"/>
      <c r="AE414" s="171"/>
      <c r="AF414" s="171"/>
      <c r="AG414" s="171"/>
      <c r="AH414" s="171"/>
      <c r="AI414" s="171"/>
      <c r="AJ414" s="171"/>
      <c r="AK414" s="171"/>
      <c r="AL414" s="171"/>
      <c r="AM414" s="171"/>
      <c r="AN414" s="171"/>
      <c r="AO414" s="171"/>
      <c r="AP414" s="171"/>
      <c r="AQ414" s="171"/>
      <c r="AR414" s="171"/>
      <c r="AS414" s="171"/>
      <c r="AT414" s="171"/>
      <c r="AU414" s="171"/>
      <c r="AV414" s="171"/>
      <c r="AW414" s="171"/>
      <c r="AX414" s="171"/>
      <c r="AY414" s="171"/>
      <c r="AZ414" s="171"/>
      <c r="BA414" s="171"/>
      <c r="BB414" s="171"/>
      <c r="BC414" s="171"/>
      <c r="BD414" s="171"/>
    </row>
    <row r="415" spans="8:56" x14ac:dyDescent="0.2">
      <c r="H415" s="182"/>
      <c r="I415" s="182"/>
      <c r="P415" s="171"/>
      <c r="Q415" s="171"/>
      <c r="R415" s="171"/>
      <c r="S415" s="171"/>
      <c r="T415" s="171"/>
      <c r="U415" s="171"/>
      <c r="V415" s="171"/>
      <c r="W415" s="171"/>
      <c r="X415" s="171"/>
      <c r="Y415" s="171"/>
      <c r="Z415" s="171"/>
      <c r="AA415" s="171"/>
      <c r="AB415" s="171"/>
      <c r="AC415" s="171"/>
      <c r="AD415" s="171"/>
      <c r="AE415" s="171"/>
      <c r="AF415" s="171"/>
      <c r="AG415" s="171"/>
      <c r="AH415" s="171"/>
      <c r="AI415" s="171"/>
      <c r="AJ415" s="171"/>
      <c r="AK415" s="171"/>
      <c r="AL415" s="171"/>
      <c r="AM415" s="171"/>
      <c r="AN415" s="171"/>
      <c r="AO415" s="171"/>
      <c r="AP415" s="171"/>
      <c r="AQ415" s="171"/>
      <c r="AR415" s="171"/>
      <c r="AS415" s="171"/>
      <c r="AT415" s="171"/>
      <c r="AU415" s="171"/>
      <c r="AV415" s="171"/>
      <c r="AW415" s="171"/>
      <c r="AX415" s="171"/>
      <c r="AY415" s="171"/>
      <c r="AZ415" s="171"/>
      <c r="BA415" s="171"/>
      <c r="BB415" s="171"/>
      <c r="BC415" s="171"/>
      <c r="BD415" s="171"/>
    </row>
    <row r="416" spans="8:56" x14ac:dyDescent="0.2">
      <c r="H416" s="182"/>
      <c r="I416" s="182"/>
      <c r="P416" s="171"/>
      <c r="Q416" s="171"/>
      <c r="R416" s="171"/>
      <c r="S416" s="171"/>
      <c r="T416" s="171"/>
      <c r="U416" s="171"/>
      <c r="V416" s="171"/>
      <c r="W416" s="171"/>
      <c r="X416" s="171"/>
      <c r="Y416" s="171"/>
      <c r="Z416" s="171"/>
      <c r="AA416" s="171"/>
      <c r="AB416" s="171"/>
      <c r="AC416" s="171"/>
      <c r="AD416" s="171"/>
      <c r="AE416" s="171"/>
      <c r="AF416" s="171"/>
      <c r="AG416" s="171"/>
      <c r="AH416" s="171"/>
      <c r="AI416" s="171"/>
      <c r="AJ416" s="171"/>
      <c r="AK416" s="171"/>
      <c r="AL416" s="171"/>
      <c r="AM416" s="171"/>
      <c r="AN416" s="171"/>
      <c r="AO416" s="171"/>
      <c r="AP416" s="171"/>
      <c r="AQ416" s="171"/>
      <c r="AR416" s="171"/>
      <c r="AS416" s="171"/>
      <c r="AT416" s="171"/>
      <c r="AU416" s="171"/>
      <c r="AV416" s="171"/>
      <c r="AW416" s="171"/>
      <c r="AX416" s="171"/>
      <c r="AY416" s="171"/>
      <c r="AZ416" s="171"/>
      <c r="BA416" s="171"/>
      <c r="BB416" s="171"/>
      <c r="BC416" s="171"/>
      <c r="BD416" s="171"/>
    </row>
    <row r="417" spans="8:56" x14ac:dyDescent="0.2">
      <c r="H417" s="182"/>
      <c r="I417" s="182"/>
      <c r="P417" s="171"/>
      <c r="Q417" s="171"/>
      <c r="R417" s="171"/>
      <c r="S417" s="171"/>
      <c r="T417" s="171"/>
      <c r="U417" s="171"/>
      <c r="V417" s="171"/>
      <c r="W417" s="171"/>
      <c r="X417" s="171"/>
      <c r="Y417" s="171"/>
      <c r="Z417" s="171"/>
      <c r="AA417" s="171"/>
      <c r="AB417" s="171"/>
      <c r="AC417" s="171"/>
      <c r="AD417" s="171"/>
      <c r="AE417" s="171"/>
      <c r="AF417" s="171"/>
      <c r="AG417" s="171"/>
      <c r="AH417" s="171"/>
      <c r="AI417" s="171"/>
      <c r="AJ417" s="171"/>
      <c r="AK417" s="171"/>
      <c r="AL417" s="171"/>
      <c r="AM417" s="171"/>
      <c r="AN417" s="171"/>
      <c r="AO417" s="171"/>
      <c r="AP417" s="171"/>
      <c r="AQ417" s="171"/>
      <c r="AR417" s="171"/>
      <c r="AS417" s="171"/>
      <c r="AT417" s="171"/>
      <c r="AU417" s="171"/>
      <c r="AV417" s="171"/>
      <c r="AW417" s="171"/>
      <c r="AX417" s="171"/>
      <c r="AY417" s="171"/>
      <c r="AZ417" s="171"/>
      <c r="BA417" s="171"/>
      <c r="BB417" s="171"/>
      <c r="BC417" s="171"/>
      <c r="BD417" s="171"/>
    </row>
    <row r="418" spans="8:56" x14ac:dyDescent="0.2">
      <c r="H418" s="182"/>
      <c r="I418" s="182"/>
      <c r="P418" s="171"/>
      <c r="Q418" s="171"/>
      <c r="R418" s="171"/>
      <c r="S418" s="171"/>
      <c r="T418" s="171"/>
      <c r="U418" s="171"/>
      <c r="V418" s="171"/>
      <c r="W418" s="171"/>
      <c r="X418" s="171"/>
      <c r="Y418" s="171"/>
      <c r="Z418" s="171"/>
      <c r="AA418" s="171"/>
      <c r="AB418" s="171"/>
      <c r="AC418" s="171"/>
      <c r="AD418" s="171"/>
      <c r="AE418" s="171"/>
      <c r="AF418" s="171"/>
      <c r="AG418" s="171"/>
      <c r="AH418" s="171"/>
      <c r="AI418" s="171"/>
      <c r="AJ418" s="171"/>
      <c r="AK418" s="171"/>
      <c r="AL418" s="171"/>
      <c r="AM418" s="171"/>
      <c r="AN418" s="171"/>
      <c r="AO418" s="171"/>
      <c r="AP418" s="171"/>
      <c r="AQ418" s="171"/>
      <c r="AR418" s="171"/>
      <c r="AS418" s="171"/>
      <c r="AT418" s="171"/>
      <c r="AU418" s="171"/>
      <c r="AV418" s="171"/>
      <c r="AW418" s="171"/>
      <c r="AX418" s="171"/>
      <c r="AY418" s="171"/>
      <c r="AZ418" s="171"/>
      <c r="BA418" s="171"/>
      <c r="BB418" s="171"/>
      <c r="BC418" s="171"/>
      <c r="BD418" s="171"/>
    </row>
    <row r="419" spans="8:56" x14ac:dyDescent="0.2">
      <c r="H419" s="182"/>
      <c r="I419" s="182"/>
      <c r="P419" s="171"/>
      <c r="Q419" s="171"/>
      <c r="R419" s="171"/>
      <c r="S419" s="171"/>
      <c r="T419" s="171"/>
      <c r="U419" s="171"/>
      <c r="V419" s="171"/>
      <c r="W419" s="171"/>
      <c r="X419" s="171"/>
      <c r="Y419" s="171"/>
      <c r="Z419" s="171"/>
      <c r="AA419" s="171"/>
      <c r="AB419" s="171"/>
      <c r="AC419" s="171"/>
      <c r="AD419" s="171"/>
      <c r="AE419" s="171"/>
      <c r="AF419" s="171"/>
      <c r="AG419" s="171"/>
      <c r="AH419" s="171"/>
      <c r="AI419" s="171"/>
      <c r="AJ419" s="171"/>
      <c r="AK419" s="171"/>
      <c r="AL419" s="171"/>
      <c r="AM419" s="171"/>
      <c r="AN419" s="171"/>
      <c r="AO419" s="171"/>
      <c r="AP419" s="171"/>
      <c r="AQ419" s="171"/>
      <c r="AR419" s="171"/>
      <c r="AS419" s="171"/>
      <c r="AT419" s="171"/>
      <c r="AU419" s="171"/>
      <c r="AV419" s="171"/>
      <c r="AW419" s="171"/>
      <c r="AX419" s="171"/>
      <c r="AY419" s="171"/>
      <c r="AZ419" s="171"/>
      <c r="BA419" s="171"/>
      <c r="BB419" s="171"/>
      <c r="BC419" s="171"/>
      <c r="BD419" s="171"/>
    </row>
    <row r="420" spans="8:56" x14ac:dyDescent="0.2">
      <c r="H420" s="182"/>
      <c r="I420" s="182"/>
      <c r="P420" s="171"/>
      <c r="Q420" s="171"/>
      <c r="R420" s="171"/>
      <c r="S420" s="171"/>
      <c r="T420" s="171"/>
      <c r="U420" s="171"/>
      <c r="V420" s="171"/>
      <c r="W420" s="171"/>
      <c r="X420" s="171"/>
      <c r="Y420" s="171"/>
      <c r="Z420" s="171"/>
      <c r="AA420" s="171"/>
      <c r="AB420" s="171"/>
      <c r="AC420" s="171"/>
      <c r="AD420" s="171"/>
      <c r="AE420" s="171"/>
      <c r="AF420" s="171"/>
      <c r="AG420" s="171"/>
      <c r="AH420" s="171"/>
      <c r="AI420" s="171"/>
      <c r="AJ420" s="171"/>
      <c r="AK420" s="171"/>
      <c r="AL420" s="171"/>
      <c r="AM420" s="171"/>
      <c r="AN420" s="171"/>
      <c r="AO420" s="171"/>
      <c r="AP420" s="171"/>
      <c r="AQ420" s="171"/>
      <c r="AR420" s="171"/>
      <c r="AS420" s="171"/>
      <c r="AT420" s="171"/>
      <c r="AU420" s="171"/>
      <c r="AV420" s="171"/>
      <c r="AW420" s="171"/>
      <c r="AX420" s="171"/>
      <c r="AY420" s="171"/>
      <c r="AZ420" s="171"/>
      <c r="BA420" s="171"/>
      <c r="BB420" s="171"/>
      <c r="BC420" s="171"/>
      <c r="BD420" s="171"/>
    </row>
    <row r="421" spans="8:56" x14ac:dyDescent="0.2">
      <c r="H421" s="182"/>
      <c r="I421" s="182"/>
      <c r="P421" s="171"/>
      <c r="Q421" s="171"/>
      <c r="R421" s="171"/>
      <c r="S421" s="171"/>
      <c r="T421" s="171"/>
      <c r="U421" s="171"/>
      <c r="V421" s="171"/>
      <c r="W421" s="171"/>
      <c r="X421" s="171"/>
      <c r="Y421" s="171"/>
      <c r="Z421" s="171"/>
      <c r="AA421" s="171"/>
      <c r="AB421" s="171"/>
      <c r="AC421" s="171"/>
      <c r="AD421" s="171"/>
      <c r="AE421" s="171"/>
      <c r="AF421" s="171"/>
      <c r="AG421" s="171"/>
      <c r="AH421" s="171"/>
      <c r="AI421" s="171"/>
      <c r="AJ421" s="171"/>
      <c r="AK421" s="171"/>
      <c r="AL421" s="171"/>
      <c r="AM421" s="171"/>
      <c r="AN421" s="171"/>
      <c r="AO421" s="171"/>
      <c r="AP421" s="171"/>
      <c r="AQ421" s="171"/>
      <c r="AR421" s="171"/>
      <c r="AS421" s="171"/>
      <c r="AT421" s="171"/>
      <c r="AU421" s="171"/>
      <c r="AV421" s="171"/>
      <c r="AW421" s="171"/>
      <c r="AX421" s="171"/>
      <c r="AY421" s="171"/>
      <c r="AZ421" s="171"/>
      <c r="BA421" s="171"/>
      <c r="BB421" s="171"/>
      <c r="BC421" s="171"/>
      <c r="BD421" s="171"/>
    </row>
    <row r="422" spans="8:56" x14ac:dyDescent="0.2">
      <c r="H422" s="182"/>
      <c r="I422" s="182"/>
      <c r="P422" s="171"/>
      <c r="Q422" s="171"/>
      <c r="R422" s="171"/>
      <c r="S422" s="171"/>
      <c r="T422" s="171"/>
      <c r="U422" s="171"/>
      <c r="V422" s="171"/>
      <c r="W422" s="171"/>
      <c r="X422" s="171"/>
      <c r="Y422" s="171"/>
      <c r="Z422" s="171"/>
      <c r="AA422" s="171"/>
      <c r="AB422" s="171"/>
      <c r="AC422" s="171"/>
      <c r="AD422" s="171"/>
      <c r="AE422" s="171"/>
      <c r="AF422" s="171"/>
      <c r="AG422" s="171"/>
      <c r="AH422" s="171"/>
      <c r="AI422" s="171"/>
      <c r="AJ422" s="171"/>
      <c r="AK422" s="171"/>
      <c r="AL422" s="171"/>
      <c r="AM422" s="171"/>
      <c r="AN422" s="171"/>
      <c r="AO422" s="171"/>
      <c r="AP422" s="171"/>
      <c r="AQ422" s="171"/>
      <c r="AR422" s="171"/>
      <c r="AS422" s="171"/>
      <c r="AT422" s="171"/>
      <c r="AU422" s="171"/>
      <c r="AV422" s="171"/>
      <c r="AW422" s="171"/>
      <c r="AX422" s="171"/>
      <c r="AY422" s="171"/>
      <c r="AZ422" s="171"/>
      <c r="BA422" s="171"/>
      <c r="BB422" s="171"/>
      <c r="BC422" s="171"/>
      <c r="BD422" s="171"/>
    </row>
    <row r="423" spans="8:56" x14ac:dyDescent="0.2">
      <c r="H423" s="182"/>
      <c r="I423" s="182"/>
      <c r="P423" s="171"/>
      <c r="Q423" s="171"/>
      <c r="R423" s="171"/>
      <c r="S423" s="171"/>
      <c r="T423" s="171"/>
      <c r="U423" s="171"/>
      <c r="V423" s="171"/>
      <c r="W423" s="171"/>
      <c r="X423" s="171"/>
      <c r="Y423" s="171"/>
      <c r="Z423" s="171"/>
      <c r="AA423" s="171"/>
      <c r="AB423" s="171"/>
      <c r="AC423" s="171"/>
      <c r="AD423" s="171"/>
      <c r="AE423" s="171"/>
      <c r="AF423" s="171"/>
      <c r="AG423" s="171"/>
      <c r="AH423" s="171"/>
      <c r="AI423" s="171"/>
      <c r="AJ423" s="171"/>
      <c r="AK423" s="171"/>
      <c r="AL423" s="171"/>
      <c r="AM423" s="171"/>
      <c r="AN423" s="171"/>
      <c r="AO423" s="171"/>
      <c r="AP423" s="171"/>
      <c r="AQ423" s="171"/>
      <c r="AR423" s="171"/>
      <c r="AS423" s="171"/>
      <c r="AT423" s="171"/>
      <c r="AU423" s="171"/>
      <c r="AV423" s="171"/>
      <c r="AW423" s="171"/>
      <c r="AX423" s="171"/>
      <c r="AY423" s="171"/>
      <c r="AZ423" s="171"/>
      <c r="BA423" s="171"/>
      <c r="BB423" s="171"/>
      <c r="BC423" s="171"/>
      <c r="BD423" s="171"/>
    </row>
    <row r="424" spans="8:56" x14ac:dyDescent="0.2">
      <c r="H424" s="182"/>
      <c r="I424" s="182"/>
      <c r="P424" s="171"/>
      <c r="Q424" s="171"/>
      <c r="R424" s="171"/>
      <c r="S424" s="171"/>
      <c r="T424" s="171"/>
      <c r="U424" s="171"/>
      <c r="V424" s="171"/>
      <c r="W424" s="171"/>
      <c r="X424" s="171"/>
      <c r="Y424" s="171"/>
      <c r="Z424" s="171"/>
      <c r="AA424" s="171"/>
      <c r="AB424" s="171"/>
      <c r="AC424" s="171"/>
      <c r="AD424" s="171"/>
      <c r="AE424" s="171"/>
      <c r="AF424" s="171"/>
      <c r="AG424" s="171"/>
      <c r="AH424" s="171"/>
      <c r="AI424" s="171"/>
      <c r="AJ424" s="171"/>
      <c r="AK424" s="171"/>
      <c r="AL424" s="171"/>
      <c r="AM424" s="171"/>
      <c r="AN424" s="171"/>
      <c r="AO424" s="171"/>
      <c r="AP424" s="171"/>
      <c r="AQ424" s="171"/>
      <c r="AR424" s="171"/>
      <c r="AS424" s="171"/>
      <c r="AT424" s="171"/>
      <c r="AU424" s="171"/>
      <c r="AV424" s="171"/>
      <c r="AW424" s="171"/>
      <c r="AX424" s="171"/>
      <c r="AY424" s="171"/>
      <c r="AZ424" s="171"/>
      <c r="BA424" s="171"/>
      <c r="BB424" s="171"/>
      <c r="BC424" s="171"/>
      <c r="BD424" s="171"/>
    </row>
    <row r="425" spans="8:56" x14ac:dyDescent="0.2">
      <c r="H425" s="182"/>
      <c r="I425" s="182"/>
      <c r="P425" s="171"/>
      <c r="Q425" s="171"/>
      <c r="R425" s="171"/>
      <c r="S425" s="171"/>
      <c r="T425" s="171"/>
      <c r="U425" s="171"/>
      <c r="V425" s="171"/>
      <c r="W425" s="171"/>
      <c r="X425" s="171"/>
      <c r="Y425" s="171"/>
      <c r="Z425" s="171"/>
      <c r="AA425" s="171"/>
      <c r="AB425" s="171"/>
      <c r="AC425" s="171"/>
      <c r="AD425" s="171"/>
      <c r="AE425" s="171"/>
      <c r="AF425" s="171"/>
      <c r="AG425" s="171"/>
      <c r="AH425" s="171"/>
      <c r="AI425" s="171"/>
      <c r="AJ425" s="171"/>
      <c r="AK425" s="171"/>
      <c r="AL425" s="171"/>
      <c r="AM425" s="171"/>
      <c r="AN425" s="171"/>
      <c r="AO425" s="171"/>
      <c r="AP425" s="171"/>
      <c r="AQ425" s="171"/>
      <c r="AR425" s="171"/>
      <c r="AS425" s="171"/>
      <c r="AT425" s="171"/>
      <c r="AU425" s="171"/>
      <c r="AV425" s="171"/>
      <c r="AW425" s="171"/>
      <c r="AX425" s="171"/>
      <c r="AY425" s="171"/>
      <c r="AZ425" s="171"/>
      <c r="BA425" s="171"/>
      <c r="BB425" s="171"/>
      <c r="BC425" s="171"/>
      <c r="BD425" s="171"/>
    </row>
    <row r="426" spans="8:56" x14ac:dyDescent="0.2">
      <c r="H426" s="182"/>
      <c r="I426" s="182"/>
      <c r="P426" s="171"/>
      <c r="Q426" s="171"/>
      <c r="R426" s="171"/>
      <c r="S426" s="171"/>
      <c r="T426" s="171"/>
      <c r="U426" s="171"/>
      <c r="V426" s="171"/>
      <c r="W426" s="171"/>
      <c r="X426" s="171"/>
      <c r="Y426" s="171"/>
      <c r="Z426" s="171"/>
      <c r="AA426" s="171"/>
      <c r="AB426" s="171"/>
      <c r="AC426" s="171"/>
      <c r="AD426" s="171"/>
      <c r="AE426" s="171"/>
      <c r="AF426" s="171"/>
      <c r="AG426" s="171"/>
      <c r="AH426" s="171"/>
      <c r="AI426" s="171"/>
      <c r="AJ426" s="171"/>
      <c r="AK426" s="171"/>
      <c r="AL426" s="171"/>
      <c r="AM426" s="171"/>
      <c r="AN426" s="171"/>
      <c r="AO426" s="171"/>
      <c r="AP426" s="171"/>
      <c r="AQ426" s="171"/>
      <c r="AR426" s="171"/>
      <c r="AS426" s="171"/>
      <c r="AT426" s="171"/>
      <c r="AU426" s="171"/>
      <c r="AV426" s="171"/>
      <c r="AW426" s="171"/>
      <c r="AX426" s="171"/>
      <c r="AY426" s="171"/>
      <c r="AZ426" s="171"/>
      <c r="BA426" s="171"/>
      <c r="BB426" s="171"/>
      <c r="BC426" s="171"/>
      <c r="BD426" s="171"/>
    </row>
    <row r="427" spans="8:56" x14ac:dyDescent="0.2">
      <c r="H427" s="182"/>
      <c r="I427" s="182"/>
      <c r="P427" s="171"/>
      <c r="Q427" s="171"/>
      <c r="R427" s="171"/>
      <c r="S427" s="171"/>
      <c r="T427" s="171"/>
      <c r="U427" s="171"/>
      <c r="V427" s="171"/>
      <c r="W427" s="171"/>
      <c r="X427" s="171"/>
      <c r="Y427" s="171"/>
      <c r="Z427" s="171"/>
      <c r="AA427" s="171"/>
      <c r="AB427" s="171"/>
      <c r="AC427" s="171"/>
      <c r="AD427" s="171"/>
      <c r="AE427" s="171"/>
      <c r="AF427" s="171"/>
      <c r="AG427" s="171"/>
      <c r="AH427" s="171"/>
      <c r="AI427" s="171"/>
      <c r="AJ427" s="171"/>
      <c r="AK427" s="171"/>
      <c r="AL427" s="171"/>
      <c r="AM427" s="171"/>
      <c r="AN427" s="171"/>
      <c r="AO427" s="171"/>
      <c r="AP427" s="171"/>
      <c r="AQ427" s="171"/>
      <c r="AR427" s="171"/>
      <c r="AS427" s="171"/>
      <c r="AT427" s="171"/>
      <c r="AU427" s="171"/>
      <c r="AV427" s="171"/>
      <c r="AW427" s="171"/>
      <c r="AX427" s="171"/>
      <c r="AY427" s="171"/>
      <c r="AZ427" s="171"/>
      <c r="BA427" s="171"/>
      <c r="BB427" s="171"/>
      <c r="BC427" s="171"/>
      <c r="BD427" s="171"/>
    </row>
    <row r="428" spans="8:56" x14ac:dyDescent="0.2">
      <c r="H428" s="182"/>
      <c r="I428" s="182"/>
      <c r="P428" s="171"/>
      <c r="Q428" s="171"/>
      <c r="R428" s="171"/>
      <c r="S428" s="171"/>
      <c r="T428" s="171"/>
      <c r="U428" s="171"/>
      <c r="V428" s="171"/>
      <c r="W428" s="171"/>
      <c r="X428" s="171"/>
      <c r="Y428" s="171"/>
      <c r="Z428" s="171"/>
      <c r="AA428" s="171"/>
      <c r="AB428" s="171"/>
      <c r="AC428" s="171"/>
      <c r="AD428" s="171"/>
      <c r="AE428" s="171"/>
      <c r="AF428" s="171"/>
      <c r="AG428" s="171"/>
      <c r="AH428" s="171"/>
      <c r="AI428" s="171"/>
      <c r="AJ428" s="171"/>
      <c r="AK428" s="171"/>
      <c r="AL428" s="171"/>
      <c r="AM428" s="171"/>
      <c r="AN428" s="171"/>
      <c r="AO428" s="171"/>
      <c r="AP428" s="171"/>
      <c r="AQ428" s="171"/>
      <c r="AR428" s="171"/>
      <c r="AS428" s="171"/>
      <c r="AT428" s="171"/>
      <c r="AU428" s="171"/>
      <c r="AV428" s="171"/>
      <c r="AW428" s="171"/>
      <c r="AX428" s="171"/>
      <c r="AY428" s="171"/>
      <c r="AZ428" s="171"/>
      <c r="BA428" s="171"/>
      <c r="BB428" s="171"/>
      <c r="BC428" s="171"/>
      <c r="BD428" s="171"/>
    </row>
    <row r="429" spans="8:56" x14ac:dyDescent="0.2">
      <c r="H429" s="182"/>
      <c r="I429" s="182"/>
      <c r="P429" s="171"/>
      <c r="Q429" s="171"/>
      <c r="R429" s="171"/>
      <c r="S429" s="171"/>
      <c r="T429" s="171"/>
      <c r="U429" s="171"/>
      <c r="V429" s="171"/>
      <c r="W429" s="171"/>
      <c r="X429" s="171"/>
      <c r="Y429" s="171"/>
      <c r="Z429" s="171"/>
      <c r="AA429" s="171"/>
      <c r="AB429" s="171"/>
      <c r="AC429" s="171"/>
      <c r="AD429" s="171"/>
      <c r="AE429" s="171"/>
      <c r="AF429" s="171"/>
      <c r="AG429" s="171"/>
      <c r="AH429" s="171"/>
      <c r="AI429" s="171"/>
      <c r="AJ429" s="171"/>
      <c r="AK429" s="171"/>
      <c r="AL429" s="171"/>
      <c r="AM429" s="171"/>
      <c r="AN429" s="171"/>
      <c r="AO429" s="171"/>
      <c r="AP429" s="171"/>
      <c r="AQ429" s="171"/>
      <c r="AR429" s="171"/>
      <c r="AS429" s="171"/>
      <c r="AT429" s="171"/>
      <c r="AU429" s="171"/>
      <c r="AV429" s="171"/>
      <c r="AW429" s="171"/>
      <c r="AX429" s="171"/>
      <c r="AY429" s="171"/>
      <c r="AZ429" s="171"/>
      <c r="BA429" s="171"/>
      <c r="BB429" s="171"/>
      <c r="BC429" s="171"/>
      <c r="BD429" s="171"/>
    </row>
    <row r="430" spans="8:56" x14ac:dyDescent="0.2">
      <c r="H430" s="182"/>
      <c r="I430" s="182"/>
      <c r="P430" s="171"/>
      <c r="Q430" s="171"/>
      <c r="R430" s="171"/>
      <c r="S430" s="171"/>
      <c r="T430" s="171"/>
      <c r="U430" s="171"/>
      <c r="V430" s="171"/>
      <c r="W430" s="171"/>
      <c r="X430" s="171"/>
      <c r="Y430" s="171"/>
      <c r="Z430" s="171"/>
      <c r="AA430" s="171"/>
      <c r="AB430" s="171"/>
      <c r="AC430" s="171"/>
      <c r="AD430" s="171"/>
      <c r="AE430" s="171"/>
      <c r="AF430" s="171"/>
      <c r="AG430" s="171"/>
      <c r="AH430" s="171"/>
      <c r="AI430" s="171"/>
      <c r="AJ430" s="171"/>
      <c r="AK430" s="171"/>
      <c r="AL430" s="171"/>
      <c r="AM430" s="171"/>
      <c r="AN430" s="171"/>
      <c r="AO430" s="171"/>
      <c r="AP430" s="171"/>
      <c r="AQ430" s="171"/>
      <c r="AR430" s="171"/>
      <c r="AS430" s="171"/>
      <c r="AT430" s="171"/>
      <c r="AU430" s="171"/>
      <c r="AV430" s="171"/>
      <c r="AW430" s="171"/>
      <c r="AX430" s="171"/>
      <c r="AY430" s="171"/>
      <c r="AZ430" s="171"/>
      <c r="BA430" s="171"/>
      <c r="BB430" s="171"/>
      <c r="BC430" s="171"/>
      <c r="BD430" s="171"/>
    </row>
    <row r="431" spans="8:56" x14ac:dyDescent="0.2">
      <c r="H431" s="182"/>
      <c r="I431" s="182"/>
      <c r="P431" s="171"/>
      <c r="Q431" s="171"/>
      <c r="R431" s="171"/>
      <c r="S431" s="171"/>
      <c r="T431" s="171"/>
      <c r="U431" s="171"/>
      <c r="V431" s="171"/>
      <c r="W431" s="171"/>
      <c r="X431" s="171"/>
      <c r="Y431" s="171"/>
      <c r="Z431" s="171"/>
      <c r="AA431" s="171"/>
      <c r="AB431" s="171"/>
      <c r="AC431" s="171"/>
      <c r="AD431" s="171"/>
      <c r="AE431" s="171"/>
      <c r="AF431" s="171"/>
      <c r="AG431" s="171"/>
      <c r="AH431" s="171"/>
      <c r="AI431" s="171"/>
      <c r="AJ431" s="171"/>
      <c r="AK431" s="171"/>
      <c r="AL431" s="171"/>
      <c r="AM431" s="171"/>
      <c r="AN431" s="171"/>
      <c r="AO431" s="171"/>
      <c r="AP431" s="171"/>
      <c r="AQ431" s="171"/>
      <c r="AR431" s="171"/>
      <c r="AS431" s="171"/>
      <c r="AT431" s="171"/>
      <c r="AU431" s="171"/>
      <c r="AV431" s="171"/>
      <c r="AW431" s="171"/>
      <c r="AX431" s="171"/>
      <c r="AY431" s="171"/>
      <c r="AZ431" s="171"/>
      <c r="BA431" s="171"/>
      <c r="BB431" s="171"/>
      <c r="BC431" s="171"/>
      <c r="BD431" s="171"/>
    </row>
    <row r="432" spans="8:56" x14ac:dyDescent="0.2">
      <c r="H432" s="182"/>
      <c r="I432" s="182"/>
      <c r="P432" s="171"/>
      <c r="Q432" s="171"/>
      <c r="R432" s="171"/>
      <c r="S432" s="171"/>
      <c r="T432" s="171"/>
      <c r="U432" s="171"/>
      <c r="V432" s="171"/>
      <c r="W432" s="171"/>
      <c r="X432" s="171"/>
      <c r="Y432" s="171"/>
      <c r="Z432" s="171"/>
      <c r="AA432" s="171"/>
      <c r="AB432" s="171"/>
      <c r="AC432" s="171"/>
      <c r="AD432" s="171"/>
      <c r="AE432" s="171"/>
      <c r="AF432" s="171"/>
      <c r="AG432" s="171"/>
      <c r="AH432" s="171"/>
      <c r="AI432" s="171"/>
      <c r="AJ432" s="171"/>
      <c r="AK432" s="171"/>
      <c r="AL432" s="171"/>
      <c r="AM432" s="171"/>
      <c r="AN432" s="171"/>
      <c r="AO432" s="171"/>
      <c r="AP432" s="171"/>
      <c r="AQ432" s="171"/>
      <c r="AR432" s="171"/>
      <c r="AS432" s="171"/>
      <c r="AT432" s="171"/>
      <c r="AU432" s="171"/>
      <c r="AV432" s="171"/>
      <c r="AW432" s="171"/>
      <c r="AX432" s="171"/>
      <c r="AY432" s="171"/>
      <c r="AZ432" s="171"/>
      <c r="BA432" s="171"/>
      <c r="BB432" s="171"/>
      <c r="BC432" s="171"/>
      <c r="BD432" s="171"/>
    </row>
    <row r="433" spans="8:56" x14ac:dyDescent="0.2">
      <c r="H433" s="182"/>
      <c r="I433" s="182"/>
      <c r="P433" s="171"/>
      <c r="Q433" s="171"/>
      <c r="R433" s="171"/>
      <c r="S433" s="171"/>
      <c r="T433" s="171"/>
      <c r="U433" s="171"/>
      <c r="V433" s="171"/>
      <c r="W433" s="171"/>
      <c r="X433" s="171"/>
      <c r="Y433" s="171"/>
      <c r="Z433" s="171"/>
      <c r="AA433" s="171"/>
      <c r="AB433" s="171"/>
      <c r="AC433" s="171"/>
      <c r="AD433" s="171"/>
      <c r="AE433" s="171"/>
      <c r="AF433" s="171"/>
      <c r="AG433" s="171"/>
      <c r="AH433" s="171"/>
      <c r="AI433" s="171"/>
      <c r="AJ433" s="171"/>
      <c r="AK433" s="171"/>
      <c r="AL433" s="171"/>
      <c r="AM433" s="171"/>
      <c r="AN433" s="171"/>
      <c r="AO433" s="171"/>
      <c r="AP433" s="171"/>
      <c r="AQ433" s="171"/>
      <c r="AR433" s="171"/>
      <c r="AS433" s="171"/>
      <c r="AT433" s="171"/>
      <c r="AU433" s="171"/>
      <c r="AV433" s="171"/>
      <c r="AW433" s="171"/>
      <c r="AX433" s="171"/>
      <c r="AY433" s="171"/>
      <c r="AZ433" s="171"/>
      <c r="BA433" s="171"/>
      <c r="BB433" s="171"/>
      <c r="BC433" s="171"/>
      <c r="BD433" s="171"/>
    </row>
    <row r="434" spans="8:56" x14ac:dyDescent="0.2">
      <c r="H434" s="182"/>
      <c r="I434" s="182"/>
      <c r="P434" s="171"/>
      <c r="Q434" s="171"/>
      <c r="R434" s="171"/>
      <c r="S434" s="171"/>
      <c r="T434" s="171"/>
      <c r="U434" s="171"/>
      <c r="V434" s="171"/>
      <c r="W434" s="171"/>
      <c r="X434" s="171"/>
      <c r="Y434" s="171"/>
      <c r="Z434" s="171"/>
      <c r="AA434" s="171"/>
      <c r="AB434" s="171"/>
      <c r="AC434" s="171"/>
      <c r="AD434" s="171"/>
      <c r="AE434" s="171"/>
      <c r="AF434" s="171"/>
      <c r="AG434" s="171"/>
      <c r="AH434" s="171"/>
      <c r="AI434" s="171"/>
      <c r="AJ434" s="171"/>
      <c r="AK434" s="171"/>
      <c r="AL434" s="171"/>
      <c r="AM434" s="171"/>
      <c r="AN434" s="171"/>
      <c r="AO434" s="171"/>
      <c r="AP434" s="171"/>
      <c r="AQ434" s="171"/>
      <c r="AR434" s="171"/>
      <c r="AS434" s="171"/>
      <c r="AT434" s="171"/>
      <c r="AU434" s="171"/>
      <c r="AV434" s="171"/>
      <c r="AW434" s="171"/>
      <c r="AX434" s="171"/>
      <c r="AY434" s="171"/>
      <c r="AZ434" s="171"/>
      <c r="BA434" s="171"/>
      <c r="BB434" s="171"/>
      <c r="BC434" s="171"/>
      <c r="BD434" s="171"/>
    </row>
    <row r="435" spans="8:56" x14ac:dyDescent="0.2">
      <c r="H435" s="182"/>
      <c r="I435" s="182"/>
      <c r="P435" s="171"/>
      <c r="Q435" s="171"/>
      <c r="R435" s="171"/>
      <c r="S435" s="171"/>
      <c r="T435" s="171"/>
      <c r="U435" s="171"/>
      <c r="V435" s="171"/>
      <c r="W435" s="171"/>
      <c r="X435" s="171"/>
      <c r="Y435" s="171"/>
      <c r="Z435" s="171"/>
      <c r="AA435" s="171"/>
      <c r="AB435" s="171"/>
      <c r="AC435" s="171"/>
      <c r="AD435" s="171"/>
      <c r="AE435" s="171"/>
      <c r="AF435" s="171"/>
      <c r="AG435" s="171"/>
      <c r="AH435" s="171"/>
      <c r="AI435" s="171"/>
      <c r="AJ435" s="171"/>
      <c r="AK435" s="171"/>
      <c r="AL435" s="171"/>
      <c r="AM435" s="171"/>
      <c r="AN435" s="171"/>
      <c r="AO435" s="171"/>
      <c r="AP435" s="171"/>
      <c r="AQ435" s="171"/>
      <c r="AR435" s="171"/>
      <c r="AS435" s="171"/>
      <c r="AT435" s="171"/>
      <c r="AU435" s="171"/>
      <c r="AV435" s="171"/>
      <c r="AW435" s="171"/>
      <c r="AX435" s="171"/>
      <c r="AY435" s="171"/>
      <c r="AZ435" s="171"/>
      <c r="BA435" s="171"/>
      <c r="BB435" s="171"/>
      <c r="BC435" s="171"/>
      <c r="BD435" s="171"/>
    </row>
    <row r="436" spans="8:56" x14ac:dyDescent="0.2">
      <c r="H436" s="182"/>
      <c r="I436" s="182"/>
      <c r="P436" s="171"/>
      <c r="Q436" s="171"/>
      <c r="R436" s="171"/>
      <c r="S436" s="171"/>
      <c r="T436" s="171"/>
      <c r="U436" s="171"/>
      <c r="V436" s="171"/>
      <c r="W436" s="171"/>
      <c r="X436" s="171"/>
      <c r="Y436" s="171"/>
      <c r="Z436" s="171"/>
      <c r="AA436" s="171"/>
      <c r="AB436" s="171"/>
      <c r="AC436" s="171"/>
      <c r="AD436" s="171"/>
      <c r="AE436" s="171"/>
      <c r="AF436" s="171"/>
      <c r="AG436" s="171"/>
      <c r="AH436" s="171"/>
      <c r="AI436" s="171"/>
      <c r="AJ436" s="171"/>
      <c r="AK436" s="171"/>
      <c r="AL436" s="171"/>
      <c r="AM436" s="171"/>
      <c r="AN436" s="171"/>
      <c r="AO436" s="171"/>
      <c r="AP436" s="171"/>
      <c r="AQ436" s="171"/>
      <c r="AR436" s="171"/>
      <c r="AS436" s="171"/>
      <c r="AT436" s="171"/>
      <c r="AU436" s="171"/>
      <c r="AV436" s="171"/>
      <c r="AW436" s="171"/>
      <c r="AX436" s="171"/>
      <c r="AY436" s="171"/>
      <c r="AZ436" s="171"/>
      <c r="BA436" s="171"/>
      <c r="BB436" s="171"/>
      <c r="BC436" s="171"/>
      <c r="BD436" s="171"/>
    </row>
    <row r="437" spans="8:56" x14ac:dyDescent="0.2">
      <c r="H437" s="182"/>
      <c r="I437" s="182"/>
      <c r="P437" s="171"/>
      <c r="Q437" s="171"/>
      <c r="R437" s="171"/>
      <c r="S437" s="171"/>
      <c r="T437" s="171"/>
      <c r="U437" s="171"/>
      <c r="V437" s="171"/>
      <c r="W437" s="171"/>
      <c r="X437" s="171"/>
      <c r="Y437" s="171"/>
      <c r="Z437" s="171"/>
      <c r="AA437" s="171"/>
      <c r="AB437" s="171"/>
      <c r="AC437" s="171"/>
      <c r="AD437" s="171"/>
      <c r="AE437" s="171"/>
      <c r="AF437" s="171"/>
      <c r="AG437" s="171"/>
      <c r="AH437" s="171"/>
      <c r="AI437" s="171"/>
      <c r="AJ437" s="171"/>
      <c r="AK437" s="171"/>
      <c r="AL437" s="171"/>
      <c r="AM437" s="171"/>
      <c r="AN437" s="171"/>
      <c r="AO437" s="171"/>
      <c r="AP437" s="171"/>
      <c r="AQ437" s="171"/>
      <c r="AR437" s="171"/>
      <c r="AS437" s="171"/>
      <c r="AT437" s="171"/>
      <c r="AU437" s="171"/>
      <c r="AV437" s="171"/>
      <c r="AW437" s="171"/>
      <c r="AX437" s="171"/>
      <c r="AY437" s="171"/>
      <c r="AZ437" s="171"/>
      <c r="BA437" s="171"/>
      <c r="BB437" s="171"/>
      <c r="BC437" s="171"/>
      <c r="BD437" s="171"/>
    </row>
    <row r="438" spans="8:56" x14ac:dyDescent="0.2">
      <c r="H438" s="182"/>
      <c r="I438" s="182"/>
      <c r="P438" s="171"/>
      <c r="Q438" s="171"/>
      <c r="R438" s="171"/>
      <c r="S438" s="171"/>
      <c r="T438" s="171"/>
      <c r="U438" s="171"/>
      <c r="V438" s="171"/>
      <c r="W438" s="171"/>
      <c r="X438" s="171"/>
      <c r="Y438" s="171"/>
      <c r="Z438" s="171"/>
      <c r="AA438" s="171"/>
      <c r="AB438" s="171"/>
      <c r="AC438" s="171"/>
      <c r="AD438" s="171"/>
      <c r="AE438" s="171"/>
      <c r="AF438" s="171"/>
      <c r="AG438" s="171"/>
      <c r="AH438" s="171"/>
      <c r="AI438" s="171"/>
      <c r="AJ438" s="171"/>
      <c r="AK438" s="171"/>
      <c r="AL438" s="171"/>
      <c r="AM438" s="171"/>
      <c r="AN438" s="171"/>
      <c r="AO438" s="171"/>
      <c r="AP438" s="171"/>
      <c r="AQ438" s="171"/>
      <c r="AR438" s="171"/>
      <c r="AS438" s="171"/>
      <c r="AT438" s="171"/>
      <c r="AU438" s="171"/>
      <c r="AV438" s="171"/>
      <c r="AW438" s="171"/>
      <c r="AX438" s="171"/>
      <c r="AY438" s="171"/>
      <c r="AZ438" s="171"/>
      <c r="BA438" s="171"/>
      <c r="BB438" s="171"/>
      <c r="BC438" s="171"/>
      <c r="BD438" s="171"/>
    </row>
    <row r="439" spans="8:56" x14ac:dyDescent="0.2">
      <c r="H439" s="182"/>
      <c r="I439" s="182"/>
      <c r="P439" s="171"/>
      <c r="Q439" s="171"/>
      <c r="R439" s="171"/>
      <c r="S439" s="171"/>
      <c r="T439" s="171"/>
      <c r="U439" s="171"/>
      <c r="V439" s="171"/>
      <c r="W439" s="171"/>
      <c r="X439" s="171"/>
      <c r="Y439" s="171"/>
      <c r="Z439" s="171"/>
      <c r="AA439" s="171"/>
      <c r="AB439" s="171"/>
      <c r="AC439" s="171"/>
      <c r="AD439" s="171"/>
      <c r="AE439" s="171"/>
      <c r="AF439" s="171"/>
      <c r="AG439" s="171"/>
      <c r="AH439" s="171"/>
      <c r="AI439" s="171"/>
      <c r="AJ439" s="171"/>
      <c r="AK439" s="171"/>
      <c r="AL439" s="171"/>
      <c r="AM439" s="171"/>
      <c r="AN439" s="171"/>
      <c r="AO439" s="171"/>
      <c r="AP439" s="171"/>
      <c r="AQ439" s="171"/>
      <c r="AR439" s="171"/>
      <c r="AS439" s="171"/>
      <c r="AT439" s="171"/>
      <c r="AU439" s="171"/>
      <c r="AV439" s="171"/>
      <c r="AW439" s="171"/>
      <c r="AX439" s="171"/>
      <c r="AY439" s="171"/>
      <c r="AZ439" s="171"/>
      <c r="BA439" s="171"/>
      <c r="BB439" s="171"/>
      <c r="BC439" s="171"/>
      <c r="BD439" s="171"/>
    </row>
    <row r="440" spans="8:56" x14ac:dyDescent="0.2">
      <c r="H440" s="182"/>
      <c r="I440" s="182"/>
      <c r="P440" s="171"/>
      <c r="Q440" s="171"/>
      <c r="R440" s="171"/>
      <c r="S440" s="171"/>
      <c r="T440" s="171"/>
      <c r="U440" s="171"/>
      <c r="V440" s="171"/>
      <c r="W440" s="171"/>
      <c r="X440" s="171"/>
      <c r="Y440" s="171"/>
      <c r="Z440" s="171"/>
      <c r="AA440" s="171"/>
      <c r="AB440" s="171"/>
      <c r="AC440" s="171"/>
      <c r="AD440" s="171"/>
      <c r="AE440" s="171"/>
      <c r="AF440" s="171"/>
      <c r="AG440" s="171"/>
      <c r="AH440" s="171"/>
      <c r="AI440" s="171"/>
      <c r="AJ440" s="171"/>
      <c r="AK440" s="171"/>
      <c r="AL440" s="171"/>
      <c r="AM440" s="171"/>
      <c r="AN440" s="171"/>
      <c r="AO440" s="171"/>
      <c r="AP440" s="171"/>
      <c r="AQ440" s="171"/>
      <c r="AR440" s="171"/>
      <c r="AS440" s="171"/>
      <c r="AT440" s="171"/>
      <c r="AU440" s="171"/>
      <c r="AV440" s="171"/>
      <c r="AW440" s="171"/>
      <c r="AX440" s="171"/>
      <c r="AY440" s="171"/>
      <c r="AZ440" s="171"/>
      <c r="BA440" s="171"/>
      <c r="BB440" s="171"/>
      <c r="BC440" s="171"/>
      <c r="BD440" s="171"/>
    </row>
    <row r="441" spans="8:56" x14ac:dyDescent="0.2">
      <c r="H441" s="182"/>
      <c r="I441" s="182"/>
      <c r="P441" s="171"/>
      <c r="Q441" s="171"/>
      <c r="R441" s="171"/>
      <c r="S441" s="171"/>
      <c r="T441" s="171"/>
      <c r="U441" s="171"/>
      <c r="V441" s="171"/>
      <c r="W441" s="171"/>
      <c r="X441" s="171"/>
      <c r="Y441" s="171"/>
      <c r="Z441" s="171"/>
      <c r="AA441" s="171"/>
      <c r="AB441" s="171"/>
      <c r="AC441" s="171"/>
      <c r="AD441" s="171"/>
      <c r="AE441" s="171"/>
      <c r="AF441" s="171"/>
      <c r="AG441" s="171"/>
      <c r="AH441" s="171"/>
      <c r="AI441" s="171"/>
      <c r="AJ441" s="171"/>
      <c r="AK441" s="171"/>
      <c r="AL441" s="171"/>
      <c r="AM441" s="171"/>
      <c r="AN441" s="171"/>
      <c r="AO441" s="171"/>
      <c r="AP441" s="171"/>
      <c r="AQ441" s="171"/>
      <c r="AR441" s="171"/>
      <c r="AS441" s="171"/>
      <c r="AT441" s="171"/>
      <c r="AU441" s="171"/>
      <c r="AV441" s="171"/>
      <c r="AW441" s="171"/>
      <c r="AX441" s="171"/>
      <c r="AY441" s="171"/>
      <c r="AZ441" s="171"/>
      <c r="BA441" s="171"/>
      <c r="BB441" s="171"/>
      <c r="BC441" s="171"/>
      <c r="BD441" s="171"/>
    </row>
    <row r="442" spans="8:56" x14ac:dyDescent="0.2">
      <c r="H442" s="182"/>
      <c r="I442" s="182"/>
      <c r="P442" s="171"/>
      <c r="Q442" s="171"/>
      <c r="R442" s="171"/>
      <c r="S442" s="171"/>
      <c r="T442" s="171"/>
      <c r="U442" s="171"/>
      <c r="V442" s="171"/>
      <c r="W442" s="171"/>
      <c r="X442" s="171"/>
      <c r="Y442" s="171"/>
      <c r="Z442" s="171"/>
      <c r="AA442" s="171"/>
      <c r="AB442" s="171"/>
      <c r="AC442" s="171"/>
      <c r="AD442" s="171"/>
      <c r="AE442" s="171"/>
      <c r="AF442" s="171"/>
      <c r="AG442" s="171"/>
      <c r="AH442" s="171"/>
      <c r="AI442" s="171"/>
      <c r="AJ442" s="171"/>
      <c r="AK442" s="171"/>
      <c r="AL442" s="171"/>
      <c r="AM442" s="171"/>
      <c r="AN442" s="171"/>
      <c r="AO442" s="171"/>
      <c r="AP442" s="171"/>
      <c r="AQ442" s="171"/>
      <c r="AR442" s="171"/>
      <c r="AS442" s="171"/>
      <c r="AT442" s="171"/>
      <c r="AU442" s="171"/>
      <c r="AV442" s="171"/>
      <c r="AW442" s="171"/>
      <c r="AX442" s="171"/>
      <c r="AY442" s="171"/>
      <c r="AZ442" s="171"/>
      <c r="BA442" s="171"/>
      <c r="BB442" s="171"/>
      <c r="BC442" s="171"/>
      <c r="BD442" s="171"/>
    </row>
    <row r="443" spans="8:56" x14ac:dyDescent="0.2">
      <c r="H443" s="182"/>
      <c r="I443" s="182"/>
      <c r="P443" s="171"/>
      <c r="Q443" s="171"/>
      <c r="R443" s="171"/>
      <c r="S443" s="171"/>
      <c r="T443" s="171"/>
      <c r="U443" s="171"/>
      <c r="V443" s="171"/>
      <c r="W443" s="171"/>
      <c r="X443" s="171"/>
      <c r="Y443" s="171"/>
      <c r="Z443" s="171"/>
      <c r="AA443" s="171"/>
      <c r="AB443" s="171"/>
      <c r="AC443" s="171"/>
      <c r="AD443" s="171"/>
      <c r="AE443" s="171"/>
      <c r="AF443" s="171"/>
      <c r="AG443" s="171"/>
      <c r="AH443" s="171"/>
      <c r="AI443" s="171"/>
      <c r="AJ443" s="171"/>
      <c r="AK443" s="171"/>
      <c r="AL443" s="171"/>
      <c r="AM443" s="171"/>
      <c r="AN443" s="171"/>
      <c r="AO443" s="171"/>
      <c r="AP443" s="171"/>
      <c r="AQ443" s="171"/>
      <c r="AR443" s="171"/>
      <c r="AS443" s="171"/>
      <c r="AT443" s="171"/>
      <c r="AU443" s="171"/>
      <c r="AV443" s="171"/>
      <c r="AW443" s="171"/>
      <c r="AX443" s="171"/>
      <c r="AY443" s="171"/>
      <c r="AZ443" s="171"/>
      <c r="BA443" s="171"/>
      <c r="BB443" s="171"/>
      <c r="BC443" s="171"/>
      <c r="BD443" s="171"/>
    </row>
    <row r="444" spans="8:56" x14ac:dyDescent="0.2">
      <c r="H444" s="182"/>
      <c r="I444" s="182"/>
      <c r="P444" s="171"/>
      <c r="Q444" s="171"/>
      <c r="R444" s="171"/>
      <c r="S444" s="171"/>
      <c r="T444" s="171"/>
      <c r="U444" s="171"/>
      <c r="V444" s="171"/>
      <c r="W444" s="171"/>
      <c r="X444" s="171"/>
      <c r="Y444" s="171"/>
      <c r="Z444" s="171"/>
      <c r="AA444" s="171"/>
      <c r="AB444" s="171"/>
      <c r="AC444" s="171"/>
      <c r="AD444" s="171"/>
      <c r="AE444" s="171"/>
      <c r="AF444" s="171"/>
      <c r="AG444" s="171"/>
      <c r="AH444" s="171"/>
      <c r="AI444" s="171"/>
      <c r="AJ444" s="171"/>
      <c r="AK444" s="171"/>
      <c r="AL444" s="171"/>
      <c r="AM444" s="171"/>
      <c r="AN444" s="171"/>
      <c r="AO444" s="171"/>
      <c r="AP444" s="171"/>
      <c r="AQ444" s="171"/>
      <c r="AR444" s="171"/>
      <c r="AS444" s="171"/>
      <c r="AT444" s="171"/>
      <c r="AU444" s="171"/>
      <c r="AV444" s="171"/>
      <c r="AW444" s="171"/>
      <c r="AX444" s="171"/>
      <c r="AY444" s="171"/>
      <c r="AZ444" s="171"/>
      <c r="BA444" s="171"/>
      <c r="BB444" s="171"/>
      <c r="BC444" s="171"/>
      <c r="BD444" s="171"/>
    </row>
    <row r="445" spans="8:56" x14ac:dyDescent="0.2">
      <c r="H445" s="182"/>
      <c r="I445" s="182"/>
      <c r="P445" s="171"/>
      <c r="Q445" s="171"/>
      <c r="R445" s="171"/>
      <c r="S445" s="171"/>
      <c r="T445" s="171"/>
      <c r="U445" s="171"/>
      <c r="V445" s="171"/>
      <c r="W445" s="171"/>
      <c r="X445" s="171"/>
      <c r="Y445" s="171"/>
      <c r="Z445" s="171"/>
      <c r="AA445" s="171"/>
      <c r="AB445" s="171"/>
      <c r="AC445" s="171"/>
      <c r="AD445" s="171"/>
      <c r="AE445" s="171"/>
      <c r="AF445" s="171"/>
      <c r="AG445" s="171"/>
      <c r="AH445" s="171"/>
      <c r="AI445" s="171"/>
      <c r="AJ445" s="171"/>
      <c r="AK445" s="171"/>
      <c r="AL445" s="171"/>
      <c r="AM445" s="171"/>
      <c r="AN445" s="171"/>
      <c r="AO445" s="171"/>
      <c r="AP445" s="171"/>
      <c r="AQ445" s="171"/>
      <c r="AR445" s="171"/>
      <c r="AS445" s="171"/>
      <c r="AT445" s="171"/>
      <c r="AU445" s="171"/>
      <c r="AV445" s="171"/>
      <c r="AW445" s="171"/>
      <c r="AX445" s="171"/>
      <c r="AY445" s="171"/>
      <c r="AZ445" s="171"/>
      <c r="BA445" s="171"/>
      <c r="BB445" s="171"/>
      <c r="BC445" s="171"/>
      <c r="BD445" s="171"/>
    </row>
    <row r="446" spans="8:56" x14ac:dyDescent="0.2">
      <c r="H446" s="182"/>
      <c r="I446" s="182"/>
      <c r="P446" s="171"/>
      <c r="Q446" s="171"/>
      <c r="R446" s="171"/>
      <c r="S446" s="171"/>
      <c r="T446" s="171"/>
      <c r="U446" s="171"/>
      <c r="V446" s="171"/>
      <c r="W446" s="171"/>
      <c r="X446" s="171"/>
      <c r="Y446" s="171"/>
      <c r="Z446" s="171"/>
      <c r="AA446" s="171"/>
      <c r="AB446" s="171"/>
      <c r="AC446" s="171"/>
      <c r="AD446" s="171"/>
      <c r="AE446" s="171"/>
      <c r="AF446" s="171"/>
      <c r="AG446" s="171"/>
      <c r="AH446" s="171"/>
      <c r="AI446" s="171"/>
      <c r="AJ446" s="171"/>
      <c r="AK446" s="171"/>
      <c r="AL446" s="171"/>
      <c r="AM446" s="171"/>
      <c r="AN446" s="171"/>
      <c r="AO446" s="171"/>
      <c r="AP446" s="171"/>
      <c r="AQ446" s="171"/>
      <c r="AR446" s="171"/>
      <c r="AS446" s="171"/>
      <c r="AT446" s="171"/>
      <c r="AU446" s="171"/>
      <c r="AV446" s="171"/>
      <c r="AW446" s="171"/>
      <c r="AX446" s="171"/>
      <c r="AY446" s="171"/>
      <c r="AZ446" s="171"/>
      <c r="BA446" s="171"/>
      <c r="BB446" s="171"/>
      <c r="BC446" s="171"/>
      <c r="BD446" s="171"/>
    </row>
    <row r="447" spans="8:56" x14ac:dyDescent="0.2">
      <c r="H447" s="182"/>
      <c r="I447" s="182"/>
      <c r="P447" s="171"/>
      <c r="Q447" s="171"/>
      <c r="R447" s="171"/>
      <c r="S447" s="171"/>
      <c r="T447" s="171"/>
      <c r="U447" s="171"/>
      <c r="V447" s="171"/>
      <c r="W447" s="171"/>
      <c r="X447" s="171"/>
      <c r="Y447" s="171"/>
      <c r="Z447" s="171"/>
      <c r="AA447" s="171"/>
      <c r="AB447" s="171"/>
      <c r="AC447" s="171"/>
      <c r="AD447" s="171"/>
      <c r="AE447" s="171"/>
      <c r="AF447" s="171"/>
      <c r="AG447" s="171"/>
      <c r="AH447" s="171"/>
      <c r="AI447" s="171"/>
      <c r="AJ447" s="171"/>
      <c r="AK447" s="171"/>
      <c r="AL447" s="171"/>
      <c r="AM447" s="171"/>
      <c r="AN447" s="171"/>
      <c r="AO447" s="171"/>
      <c r="AP447" s="171"/>
      <c r="AQ447" s="171"/>
      <c r="AR447" s="171"/>
      <c r="AS447" s="171"/>
      <c r="AT447" s="171"/>
      <c r="AU447" s="171"/>
      <c r="AV447" s="171"/>
      <c r="AW447" s="171"/>
      <c r="AX447" s="171"/>
      <c r="AY447" s="171"/>
      <c r="AZ447" s="171"/>
      <c r="BA447" s="171"/>
      <c r="BB447" s="171"/>
      <c r="BC447" s="171"/>
      <c r="BD447" s="171"/>
    </row>
    <row r="448" spans="8:56" x14ac:dyDescent="0.2">
      <c r="H448" s="182"/>
      <c r="I448" s="182"/>
      <c r="P448" s="171"/>
      <c r="Q448" s="171"/>
      <c r="R448" s="171"/>
      <c r="S448" s="171"/>
      <c r="T448" s="171"/>
      <c r="U448" s="171"/>
      <c r="V448" s="171"/>
      <c r="W448" s="171"/>
      <c r="X448" s="171"/>
      <c r="Y448" s="171"/>
      <c r="Z448" s="171"/>
      <c r="AA448" s="171"/>
      <c r="AB448" s="171"/>
      <c r="AC448" s="171"/>
      <c r="AD448" s="171"/>
      <c r="AE448" s="171"/>
      <c r="AF448" s="171"/>
      <c r="AG448" s="171"/>
      <c r="AH448" s="171"/>
      <c r="AI448" s="171"/>
      <c r="AJ448" s="171"/>
      <c r="AK448" s="171"/>
      <c r="AL448" s="171"/>
      <c r="AM448" s="171"/>
      <c r="AN448" s="171"/>
      <c r="AO448" s="171"/>
      <c r="AP448" s="171"/>
      <c r="AQ448" s="171"/>
      <c r="AR448" s="171"/>
      <c r="AS448" s="171"/>
      <c r="AT448" s="171"/>
      <c r="AU448" s="171"/>
      <c r="AV448" s="171"/>
      <c r="AW448" s="171"/>
      <c r="AX448" s="171"/>
      <c r="AY448" s="171"/>
      <c r="AZ448" s="171"/>
      <c r="BA448" s="171"/>
      <c r="BB448" s="171"/>
      <c r="BC448" s="171"/>
      <c r="BD448" s="171"/>
    </row>
    <row r="449" spans="8:56" x14ac:dyDescent="0.2">
      <c r="H449" s="182"/>
      <c r="I449" s="182"/>
      <c r="P449" s="171"/>
      <c r="Q449" s="171"/>
      <c r="R449" s="171"/>
      <c r="S449" s="171"/>
      <c r="T449" s="171"/>
      <c r="U449" s="171"/>
      <c r="V449" s="171"/>
      <c r="W449" s="171"/>
      <c r="X449" s="171"/>
      <c r="Y449" s="171"/>
      <c r="Z449" s="171"/>
      <c r="AA449" s="171"/>
      <c r="AB449" s="171"/>
      <c r="AC449" s="171"/>
      <c r="AD449" s="171"/>
      <c r="AE449" s="171"/>
      <c r="AF449" s="171"/>
      <c r="AG449" s="171"/>
      <c r="AH449" s="171"/>
      <c r="AI449" s="171"/>
      <c r="AJ449" s="171"/>
      <c r="AK449" s="171"/>
      <c r="AL449" s="171"/>
      <c r="AM449" s="171"/>
      <c r="AN449" s="171"/>
      <c r="AO449" s="171"/>
      <c r="AP449" s="171"/>
      <c r="AQ449" s="171"/>
      <c r="AR449" s="171"/>
      <c r="AS449" s="171"/>
      <c r="AT449" s="171"/>
      <c r="AU449" s="171"/>
      <c r="AV449" s="171"/>
      <c r="AW449" s="171"/>
      <c r="AX449" s="171"/>
      <c r="AY449" s="171"/>
      <c r="AZ449" s="171"/>
      <c r="BA449" s="171"/>
      <c r="BB449" s="171"/>
      <c r="BC449" s="171"/>
      <c r="BD449" s="171"/>
    </row>
    <row r="450" spans="8:56" x14ac:dyDescent="0.2">
      <c r="H450" s="182"/>
      <c r="I450" s="182"/>
      <c r="P450" s="171"/>
      <c r="Q450" s="171"/>
      <c r="R450" s="171"/>
      <c r="S450" s="171"/>
      <c r="T450" s="171"/>
      <c r="U450" s="171"/>
      <c r="V450" s="171"/>
      <c r="W450" s="171"/>
      <c r="X450" s="171"/>
      <c r="Y450" s="171"/>
      <c r="Z450" s="171"/>
      <c r="AA450" s="171"/>
      <c r="AB450" s="171"/>
      <c r="AC450" s="171"/>
      <c r="AD450" s="171"/>
      <c r="AE450" s="171"/>
      <c r="AF450" s="171"/>
      <c r="AG450" s="171"/>
      <c r="AH450" s="171"/>
      <c r="AI450" s="171"/>
      <c r="AJ450" s="171"/>
      <c r="AK450" s="171"/>
      <c r="AL450" s="171"/>
      <c r="AM450" s="171"/>
      <c r="AN450" s="171"/>
      <c r="AO450" s="171"/>
      <c r="AP450" s="171"/>
      <c r="AQ450" s="171"/>
      <c r="AR450" s="171"/>
      <c r="AS450" s="171"/>
      <c r="AT450" s="171"/>
      <c r="AU450" s="171"/>
      <c r="AV450" s="171"/>
      <c r="AW450" s="171"/>
      <c r="AX450" s="171"/>
      <c r="AY450" s="171"/>
      <c r="AZ450" s="171"/>
      <c r="BA450" s="171"/>
      <c r="BB450" s="171"/>
      <c r="BC450" s="171"/>
      <c r="BD450" s="171"/>
    </row>
    <row r="451" spans="8:56" x14ac:dyDescent="0.2">
      <c r="H451" s="182"/>
      <c r="I451" s="182"/>
      <c r="P451" s="171"/>
      <c r="Q451" s="171"/>
      <c r="R451" s="171"/>
      <c r="S451" s="171"/>
      <c r="T451" s="171"/>
      <c r="U451" s="171"/>
      <c r="V451" s="171"/>
      <c r="W451" s="171"/>
      <c r="X451" s="171"/>
      <c r="Y451" s="171"/>
      <c r="Z451" s="171"/>
      <c r="AA451" s="171"/>
      <c r="AB451" s="171"/>
      <c r="AC451" s="171"/>
      <c r="AD451" s="171"/>
      <c r="AE451" s="171"/>
      <c r="AF451" s="171"/>
      <c r="AG451" s="171"/>
      <c r="AH451" s="171"/>
      <c r="AI451" s="171"/>
      <c r="AJ451" s="171"/>
      <c r="AK451" s="171"/>
      <c r="AL451" s="171"/>
      <c r="AM451" s="171"/>
      <c r="AN451" s="171"/>
      <c r="AO451" s="171"/>
      <c r="AP451" s="171"/>
      <c r="AQ451" s="171"/>
      <c r="AR451" s="171"/>
      <c r="AS451" s="171"/>
      <c r="AT451" s="171"/>
      <c r="AU451" s="171"/>
      <c r="AV451" s="171"/>
      <c r="AW451" s="171"/>
      <c r="AX451" s="171"/>
      <c r="AY451" s="171"/>
      <c r="AZ451" s="171"/>
      <c r="BA451" s="171"/>
      <c r="BB451" s="171"/>
      <c r="BC451" s="171"/>
      <c r="BD451" s="171"/>
    </row>
    <row r="452" spans="8:56" x14ac:dyDescent="0.2">
      <c r="H452" s="182"/>
      <c r="I452" s="182"/>
      <c r="P452" s="171"/>
      <c r="Q452" s="171"/>
      <c r="R452" s="171"/>
      <c r="S452" s="171"/>
      <c r="T452" s="171"/>
      <c r="U452" s="171"/>
      <c r="V452" s="171"/>
      <c r="W452" s="171"/>
      <c r="X452" s="171"/>
      <c r="Y452" s="171"/>
      <c r="Z452" s="171"/>
      <c r="AA452" s="171"/>
      <c r="AB452" s="171"/>
      <c r="AC452" s="171"/>
      <c r="AD452" s="171"/>
      <c r="AE452" s="171"/>
      <c r="AF452" s="171"/>
      <c r="AG452" s="171"/>
      <c r="AH452" s="171"/>
      <c r="AI452" s="171"/>
      <c r="AJ452" s="171"/>
      <c r="AK452" s="171"/>
      <c r="AL452" s="171"/>
      <c r="AM452" s="171"/>
      <c r="AN452" s="171"/>
      <c r="AO452" s="171"/>
      <c r="AP452" s="171"/>
      <c r="AQ452" s="171"/>
      <c r="AR452" s="171"/>
      <c r="AS452" s="171"/>
      <c r="AT452" s="171"/>
      <c r="AU452" s="171"/>
      <c r="AV452" s="171"/>
      <c r="AW452" s="171"/>
      <c r="AX452" s="171"/>
      <c r="AY452" s="171"/>
      <c r="AZ452" s="171"/>
      <c r="BA452" s="171"/>
      <c r="BB452" s="171"/>
      <c r="BC452" s="171"/>
      <c r="BD452" s="171"/>
    </row>
    <row r="453" spans="8:56" x14ac:dyDescent="0.2">
      <c r="H453" s="182"/>
      <c r="I453" s="182"/>
      <c r="P453" s="171"/>
      <c r="Q453" s="171"/>
      <c r="R453" s="171"/>
      <c r="S453" s="171"/>
      <c r="T453" s="171"/>
      <c r="U453" s="171"/>
      <c r="V453" s="171"/>
      <c r="W453" s="171"/>
      <c r="X453" s="171"/>
      <c r="Y453" s="171"/>
      <c r="Z453" s="171"/>
      <c r="AA453" s="171"/>
      <c r="AB453" s="171"/>
      <c r="AC453" s="171"/>
      <c r="AD453" s="171"/>
      <c r="AE453" s="171"/>
      <c r="AF453" s="171"/>
      <c r="AG453" s="171"/>
      <c r="AH453" s="171"/>
      <c r="AI453" s="171"/>
      <c r="AJ453" s="171"/>
      <c r="AK453" s="171"/>
      <c r="AL453" s="171"/>
      <c r="AM453" s="171"/>
      <c r="AN453" s="171"/>
      <c r="AO453" s="171"/>
      <c r="AP453" s="171"/>
      <c r="AQ453" s="171"/>
      <c r="AR453" s="171"/>
      <c r="AS453" s="171"/>
      <c r="AT453" s="171"/>
      <c r="AU453" s="171"/>
      <c r="AV453" s="171"/>
      <c r="AW453" s="171"/>
      <c r="AX453" s="171"/>
      <c r="AY453" s="171"/>
      <c r="AZ453" s="171"/>
      <c r="BA453" s="171"/>
      <c r="BB453" s="171"/>
      <c r="BC453" s="171"/>
      <c r="BD453" s="171"/>
    </row>
    <row r="454" spans="8:56" x14ac:dyDescent="0.2">
      <c r="H454" s="182"/>
      <c r="I454" s="182"/>
      <c r="P454" s="171"/>
      <c r="Q454" s="171"/>
      <c r="R454" s="171"/>
      <c r="S454" s="171"/>
      <c r="T454" s="171"/>
      <c r="U454" s="171"/>
      <c r="V454" s="171"/>
      <c r="W454" s="171"/>
      <c r="X454" s="171"/>
      <c r="Y454" s="171"/>
      <c r="Z454" s="171"/>
      <c r="AA454" s="171"/>
      <c r="AB454" s="171"/>
      <c r="AC454" s="171"/>
      <c r="AD454" s="171"/>
      <c r="AE454" s="171"/>
      <c r="AF454" s="171"/>
      <c r="AG454" s="171"/>
      <c r="AH454" s="171"/>
      <c r="AI454" s="171"/>
      <c r="AJ454" s="171"/>
      <c r="AK454" s="171"/>
      <c r="AL454" s="171"/>
      <c r="AM454" s="171"/>
      <c r="AN454" s="171"/>
      <c r="AO454" s="171"/>
      <c r="AP454" s="171"/>
      <c r="AQ454" s="171"/>
      <c r="AR454" s="171"/>
      <c r="AS454" s="171"/>
      <c r="AT454" s="171"/>
      <c r="AU454" s="171"/>
      <c r="AV454" s="171"/>
      <c r="AW454" s="171"/>
      <c r="AX454" s="171"/>
      <c r="AY454" s="171"/>
      <c r="AZ454" s="171"/>
      <c r="BA454" s="171"/>
      <c r="BB454" s="171"/>
      <c r="BC454" s="171"/>
      <c r="BD454" s="171"/>
    </row>
    <row r="455" spans="8:56" x14ac:dyDescent="0.2">
      <c r="H455" s="182"/>
      <c r="I455" s="182"/>
      <c r="P455" s="171"/>
      <c r="Q455" s="171"/>
      <c r="R455" s="171"/>
      <c r="S455" s="171"/>
      <c r="T455" s="171"/>
      <c r="U455" s="171"/>
      <c r="V455" s="171"/>
      <c r="W455" s="171"/>
      <c r="X455" s="171"/>
      <c r="Y455" s="171"/>
      <c r="Z455" s="171"/>
      <c r="AA455" s="171"/>
      <c r="AB455" s="171"/>
      <c r="AC455" s="171"/>
      <c r="AD455" s="171"/>
      <c r="AE455" s="171"/>
      <c r="AF455" s="171"/>
      <c r="AG455" s="171"/>
      <c r="AH455" s="171"/>
      <c r="AI455" s="171"/>
      <c r="AJ455" s="171"/>
      <c r="AK455" s="171"/>
      <c r="AL455" s="171"/>
      <c r="AM455" s="171"/>
      <c r="AN455" s="171"/>
      <c r="AO455" s="171"/>
      <c r="AP455" s="171"/>
      <c r="AQ455" s="171"/>
      <c r="AR455" s="171"/>
      <c r="AS455" s="171"/>
      <c r="AT455" s="171"/>
      <c r="AU455" s="171"/>
      <c r="AV455" s="171"/>
      <c r="AW455" s="171"/>
      <c r="AX455" s="171"/>
      <c r="AY455" s="171"/>
      <c r="AZ455" s="171"/>
      <c r="BA455" s="171"/>
      <c r="BB455" s="171"/>
      <c r="BC455" s="171"/>
      <c r="BD455" s="171"/>
    </row>
    <row r="456" spans="8:56" x14ac:dyDescent="0.2">
      <c r="H456" s="182"/>
      <c r="I456" s="182"/>
      <c r="P456" s="171"/>
      <c r="Q456" s="171"/>
      <c r="R456" s="171"/>
      <c r="S456" s="171"/>
      <c r="T456" s="171"/>
      <c r="U456" s="171"/>
      <c r="V456" s="171"/>
      <c r="W456" s="171"/>
      <c r="X456" s="171"/>
      <c r="Y456" s="171"/>
      <c r="Z456" s="171"/>
      <c r="AA456" s="171"/>
      <c r="AB456" s="171"/>
      <c r="AC456" s="171"/>
      <c r="AD456" s="171"/>
      <c r="AE456" s="171"/>
      <c r="AF456" s="171"/>
      <c r="AG456" s="171"/>
      <c r="AH456" s="171"/>
      <c r="AI456" s="171"/>
      <c r="AJ456" s="171"/>
      <c r="AK456" s="171"/>
      <c r="AL456" s="171"/>
      <c r="AM456" s="171"/>
      <c r="AN456" s="171"/>
      <c r="AO456" s="171"/>
      <c r="AP456" s="171"/>
      <c r="AQ456" s="171"/>
      <c r="AR456" s="171"/>
      <c r="AS456" s="171"/>
      <c r="AT456" s="171"/>
      <c r="AU456" s="171"/>
      <c r="AV456" s="171"/>
      <c r="AW456" s="171"/>
      <c r="AX456" s="171"/>
      <c r="AY456" s="171"/>
      <c r="AZ456" s="171"/>
      <c r="BA456" s="171"/>
      <c r="BB456" s="171"/>
      <c r="BC456" s="171"/>
      <c r="BD456" s="171"/>
    </row>
    <row r="457" spans="8:56" x14ac:dyDescent="0.2">
      <c r="H457" s="182"/>
      <c r="I457" s="182"/>
      <c r="P457" s="171"/>
      <c r="Q457" s="171"/>
      <c r="R457" s="171"/>
      <c r="S457" s="171"/>
      <c r="T457" s="171"/>
      <c r="U457" s="171"/>
      <c r="V457" s="171"/>
      <c r="W457" s="171"/>
      <c r="X457" s="171"/>
      <c r="Y457" s="171"/>
      <c r="Z457" s="171"/>
      <c r="AA457" s="171"/>
      <c r="AB457" s="171"/>
      <c r="AC457" s="171"/>
      <c r="AD457" s="171"/>
      <c r="AE457" s="171"/>
      <c r="AF457" s="171"/>
      <c r="AG457" s="171"/>
      <c r="AH457" s="171"/>
      <c r="AI457" s="171"/>
      <c r="AJ457" s="171"/>
      <c r="AK457" s="171"/>
      <c r="AL457" s="171"/>
      <c r="AM457" s="171"/>
      <c r="AN457" s="171"/>
      <c r="AO457" s="171"/>
      <c r="AP457" s="171"/>
      <c r="AQ457" s="171"/>
      <c r="AR457" s="171"/>
      <c r="AS457" s="171"/>
      <c r="AT457" s="171"/>
      <c r="AU457" s="171"/>
      <c r="AV457" s="171"/>
      <c r="AW457" s="171"/>
      <c r="AX457" s="171"/>
      <c r="AY457" s="171"/>
      <c r="AZ457" s="171"/>
      <c r="BA457" s="171"/>
      <c r="BB457" s="171"/>
      <c r="BC457" s="171"/>
      <c r="BD457" s="171"/>
    </row>
    <row r="458" spans="8:56" x14ac:dyDescent="0.2">
      <c r="H458" s="182"/>
      <c r="I458" s="182"/>
      <c r="P458" s="171"/>
      <c r="Q458" s="171"/>
      <c r="R458" s="171"/>
      <c r="S458" s="171"/>
      <c r="T458" s="171"/>
      <c r="U458" s="171"/>
      <c r="V458" s="171"/>
      <c r="W458" s="171"/>
      <c r="X458" s="171"/>
      <c r="Y458" s="171"/>
      <c r="Z458" s="171"/>
      <c r="AA458" s="171"/>
      <c r="AB458" s="171"/>
      <c r="AC458" s="171"/>
      <c r="AD458" s="171"/>
      <c r="AE458" s="171"/>
      <c r="AF458" s="171"/>
      <c r="AG458" s="171"/>
      <c r="AH458" s="171"/>
      <c r="AI458" s="171"/>
      <c r="AJ458" s="171"/>
      <c r="AK458" s="171"/>
      <c r="AL458" s="171"/>
      <c r="AM458" s="171"/>
      <c r="AN458" s="171"/>
      <c r="AO458" s="171"/>
      <c r="AP458" s="171"/>
      <c r="AQ458" s="171"/>
      <c r="AR458" s="171"/>
      <c r="AS458" s="171"/>
      <c r="AT458" s="171"/>
      <c r="AU458" s="171"/>
      <c r="AV458" s="171"/>
      <c r="AW458" s="171"/>
      <c r="AX458" s="171"/>
      <c r="AY458" s="171"/>
      <c r="AZ458" s="171"/>
      <c r="BA458" s="171"/>
      <c r="BB458" s="171"/>
      <c r="BC458" s="171"/>
      <c r="BD458" s="171"/>
    </row>
    <row r="459" spans="8:56" x14ac:dyDescent="0.2">
      <c r="H459" s="182"/>
      <c r="I459" s="182"/>
      <c r="P459" s="171"/>
      <c r="Q459" s="171"/>
      <c r="R459" s="171"/>
      <c r="S459" s="171"/>
      <c r="T459" s="171"/>
      <c r="U459" s="171"/>
      <c r="V459" s="171"/>
      <c r="W459" s="171"/>
      <c r="X459" s="171"/>
      <c r="Y459" s="171"/>
      <c r="Z459" s="171"/>
      <c r="AA459" s="171"/>
      <c r="AB459" s="171"/>
      <c r="AC459" s="171"/>
      <c r="AD459" s="171"/>
      <c r="AE459" s="171"/>
      <c r="AF459" s="171"/>
      <c r="AG459" s="171"/>
      <c r="AH459" s="171"/>
      <c r="AI459" s="171"/>
      <c r="AJ459" s="171"/>
      <c r="AK459" s="171"/>
      <c r="AL459" s="171"/>
      <c r="AM459" s="171"/>
      <c r="AN459" s="171"/>
      <c r="AO459" s="171"/>
      <c r="AP459" s="171"/>
      <c r="AQ459" s="171"/>
      <c r="AR459" s="171"/>
      <c r="AS459" s="171"/>
      <c r="AT459" s="171"/>
      <c r="AU459" s="171"/>
      <c r="AV459" s="171"/>
      <c r="AW459" s="171"/>
      <c r="AX459" s="171"/>
      <c r="AY459" s="171"/>
      <c r="AZ459" s="171"/>
      <c r="BA459" s="171"/>
      <c r="BB459" s="171"/>
      <c r="BC459" s="171"/>
      <c r="BD459" s="171"/>
    </row>
    <row r="460" spans="8:56" x14ac:dyDescent="0.2">
      <c r="H460" s="182"/>
      <c r="I460" s="182"/>
      <c r="P460" s="171"/>
      <c r="Q460" s="171"/>
      <c r="R460" s="171"/>
      <c r="S460" s="171"/>
      <c r="T460" s="171"/>
      <c r="U460" s="171"/>
      <c r="V460" s="171"/>
      <c r="W460" s="171"/>
      <c r="X460" s="171"/>
      <c r="Y460" s="171"/>
      <c r="Z460" s="171"/>
      <c r="AA460" s="171"/>
      <c r="AB460" s="171"/>
      <c r="AC460" s="171"/>
      <c r="AD460" s="171"/>
      <c r="AE460" s="171"/>
      <c r="AF460" s="171"/>
      <c r="AG460" s="171"/>
      <c r="AH460" s="171"/>
      <c r="AI460" s="171"/>
      <c r="AJ460" s="171"/>
      <c r="AK460" s="171"/>
      <c r="AL460" s="171"/>
      <c r="AM460" s="171"/>
      <c r="AN460" s="171"/>
      <c r="AO460" s="171"/>
      <c r="AP460" s="171"/>
      <c r="AQ460" s="171"/>
      <c r="AR460" s="171"/>
      <c r="AS460" s="171"/>
      <c r="AT460" s="171"/>
      <c r="AU460" s="171"/>
      <c r="AV460" s="171"/>
      <c r="AW460" s="171"/>
      <c r="AX460" s="171"/>
      <c r="AY460" s="171"/>
      <c r="AZ460" s="171"/>
      <c r="BA460" s="171"/>
      <c r="BB460" s="171"/>
      <c r="BC460" s="171"/>
      <c r="BD460" s="171"/>
    </row>
    <row r="461" spans="8:56" x14ac:dyDescent="0.2">
      <c r="H461" s="182"/>
      <c r="I461" s="182"/>
      <c r="P461" s="171"/>
      <c r="Q461" s="171"/>
      <c r="R461" s="171"/>
      <c r="S461" s="171"/>
      <c r="T461" s="171"/>
      <c r="U461" s="171"/>
      <c r="V461" s="171"/>
      <c r="W461" s="171"/>
      <c r="X461" s="171"/>
      <c r="Y461" s="171"/>
      <c r="Z461" s="171"/>
      <c r="AA461" s="171"/>
      <c r="AB461" s="171"/>
      <c r="AC461" s="171"/>
      <c r="AD461" s="171"/>
      <c r="AE461" s="171"/>
      <c r="AF461" s="171"/>
      <c r="AG461" s="171"/>
      <c r="AH461" s="171"/>
      <c r="AI461" s="171"/>
      <c r="AJ461" s="171"/>
      <c r="AK461" s="171"/>
      <c r="AL461" s="171"/>
      <c r="AM461" s="171"/>
      <c r="AN461" s="171"/>
      <c r="AO461" s="171"/>
      <c r="AP461" s="171"/>
      <c r="AQ461" s="171"/>
      <c r="AR461" s="171"/>
      <c r="AS461" s="171"/>
      <c r="AT461" s="171"/>
      <c r="AU461" s="171"/>
      <c r="AV461" s="171"/>
      <c r="AW461" s="171"/>
      <c r="AX461" s="171"/>
      <c r="AY461" s="171"/>
      <c r="AZ461" s="171"/>
      <c r="BA461" s="171"/>
      <c r="BB461" s="171"/>
      <c r="BC461" s="171"/>
      <c r="BD461" s="171"/>
    </row>
    <row r="462" spans="8:56" x14ac:dyDescent="0.2">
      <c r="H462" s="182"/>
      <c r="I462" s="182"/>
      <c r="P462" s="171"/>
      <c r="Q462" s="171"/>
      <c r="R462" s="171"/>
      <c r="S462" s="171"/>
      <c r="T462" s="171"/>
      <c r="U462" s="171"/>
      <c r="V462" s="171"/>
      <c r="W462" s="171"/>
      <c r="X462" s="171"/>
      <c r="Y462" s="171"/>
      <c r="Z462" s="171"/>
      <c r="AA462" s="171"/>
      <c r="AB462" s="171"/>
      <c r="AC462" s="171"/>
      <c r="AD462" s="171"/>
      <c r="AE462" s="171"/>
      <c r="AF462" s="171"/>
      <c r="AG462" s="171"/>
      <c r="AH462" s="171"/>
      <c r="AI462" s="171"/>
      <c r="AJ462" s="171"/>
      <c r="AK462" s="171"/>
      <c r="AL462" s="171"/>
      <c r="AM462" s="171"/>
      <c r="AN462" s="171"/>
      <c r="AO462" s="171"/>
      <c r="AP462" s="171"/>
      <c r="AQ462" s="171"/>
      <c r="AR462" s="171"/>
      <c r="AS462" s="171"/>
      <c r="AT462" s="171"/>
      <c r="AU462" s="171"/>
      <c r="AV462" s="171"/>
      <c r="AW462" s="171"/>
      <c r="AX462" s="171"/>
      <c r="AY462" s="171"/>
      <c r="AZ462" s="171"/>
      <c r="BA462" s="171"/>
      <c r="BB462" s="171"/>
      <c r="BC462" s="171"/>
      <c r="BD462" s="171"/>
    </row>
    <row r="463" spans="8:56" x14ac:dyDescent="0.2">
      <c r="H463" s="182"/>
      <c r="I463" s="182"/>
      <c r="P463" s="171"/>
      <c r="Q463" s="171"/>
      <c r="R463" s="171"/>
      <c r="S463" s="171"/>
      <c r="T463" s="171"/>
      <c r="U463" s="171"/>
      <c r="V463" s="171"/>
      <c r="W463" s="171"/>
      <c r="X463" s="171"/>
      <c r="Y463" s="171"/>
      <c r="Z463" s="171"/>
      <c r="AA463" s="171"/>
      <c r="AB463" s="171"/>
      <c r="AC463" s="171"/>
      <c r="AD463" s="171"/>
      <c r="AE463" s="171"/>
      <c r="AF463" s="171"/>
      <c r="AG463" s="171"/>
      <c r="AH463" s="171"/>
      <c r="AI463" s="171"/>
      <c r="AJ463" s="171"/>
      <c r="AK463" s="171"/>
      <c r="AL463" s="171"/>
      <c r="AM463" s="171"/>
      <c r="AN463" s="171"/>
      <c r="AO463" s="171"/>
      <c r="AP463" s="171"/>
      <c r="AQ463" s="171"/>
      <c r="AR463" s="171"/>
      <c r="AS463" s="171"/>
      <c r="AT463" s="171"/>
      <c r="AU463" s="171"/>
      <c r="AV463" s="171"/>
      <c r="AW463" s="171"/>
      <c r="AX463" s="171"/>
      <c r="AY463" s="171"/>
      <c r="AZ463" s="171"/>
      <c r="BA463" s="171"/>
      <c r="BB463" s="171"/>
      <c r="BC463" s="171"/>
      <c r="BD463" s="171"/>
    </row>
    <row r="464" spans="8:56" x14ac:dyDescent="0.2">
      <c r="H464" s="182"/>
      <c r="I464" s="182"/>
      <c r="P464" s="171"/>
      <c r="Q464" s="171"/>
      <c r="R464" s="171"/>
      <c r="S464" s="171"/>
      <c r="T464" s="171"/>
      <c r="U464" s="171"/>
      <c r="V464" s="171"/>
      <c r="W464" s="171"/>
      <c r="X464" s="171"/>
      <c r="Y464" s="171"/>
      <c r="Z464" s="171"/>
      <c r="AA464" s="171"/>
      <c r="AB464" s="171"/>
      <c r="AC464" s="171"/>
      <c r="AD464" s="171"/>
      <c r="AE464" s="171"/>
      <c r="AF464" s="171"/>
      <c r="AG464" s="171"/>
      <c r="AH464" s="171"/>
      <c r="AI464" s="171"/>
      <c r="AJ464" s="171"/>
      <c r="AK464" s="171"/>
      <c r="AL464" s="171"/>
      <c r="AM464" s="171"/>
      <c r="AN464" s="171"/>
      <c r="AO464" s="171"/>
      <c r="AP464" s="171"/>
      <c r="AQ464" s="171"/>
      <c r="AR464" s="171"/>
      <c r="AS464" s="171"/>
      <c r="AT464" s="171"/>
      <c r="AU464" s="171"/>
      <c r="AV464" s="171"/>
      <c r="AW464" s="171"/>
      <c r="AX464" s="171"/>
      <c r="AY464" s="171"/>
      <c r="AZ464" s="171"/>
      <c r="BA464" s="171"/>
      <c r="BB464" s="171"/>
      <c r="BC464" s="171"/>
      <c r="BD464" s="171"/>
    </row>
    <row r="465" spans="8:56" x14ac:dyDescent="0.2">
      <c r="H465" s="182"/>
      <c r="I465" s="182"/>
      <c r="P465" s="171"/>
      <c r="Q465" s="171"/>
      <c r="R465" s="171"/>
      <c r="S465" s="171"/>
      <c r="T465" s="171"/>
      <c r="U465" s="171"/>
      <c r="V465" s="171"/>
      <c r="W465" s="171"/>
      <c r="X465" s="171"/>
      <c r="Y465" s="171"/>
      <c r="Z465" s="171"/>
      <c r="AA465" s="171"/>
      <c r="AB465" s="171"/>
      <c r="AC465" s="171"/>
      <c r="AD465" s="171"/>
      <c r="AE465" s="171"/>
      <c r="AF465" s="171"/>
      <c r="AG465" s="171"/>
      <c r="AH465" s="171"/>
      <c r="AI465" s="171"/>
      <c r="AJ465" s="171"/>
      <c r="AK465" s="171"/>
      <c r="AL465" s="171"/>
      <c r="AM465" s="171"/>
      <c r="AN465" s="171"/>
      <c r="AO465" s="171"/>
      <c r="AP465" s="171"/>
      <c r="AQ465" s="171"/>
      <c r="AR465" s="171"/>
      <c r="AS465" s="171"/>
      <c r="AT465" s="171"/>
      <c r="AU465" s="171"/>
      <c r="AV465" s="171"/>
      <c r="AW465" s="171"/>
      <c r="AX465" s="171"/>
      <c r="AY465" s="171"/>
      <c r="AZ465" s="171"/>
      <c r="BA465" s="171"/>
      <c r="BB465" s="171"/>
      <c r="BC465" s="171"/>
      <c r="BD465" s="171"/>
    </row>
    <row r="466" spans="8:56" x14ac:dyDescent="0.2">
      <c r="H466" s="182"/>
      <c r="I466" s="182"/>
      <c r="P466" s="171"/>
      <c r="Q466" s="171"/>
      <c r="R466" s="171"/>
      <c r="S466" s="171"/>
      <c r="T466" s="171"/>
      <c r="U466" s="171"/>
      <c r="V466" s="171"/>
      <c r="W466" s="171"/>
      <c r="X466" s="171"/>
      <c r="Y466" s="171"/>
      <c r="Z466" s="171"/>
      <c r="AA466" s="171"/>
      <c r="AB466" s="171"/>
      <c r="AC466" s="171"/>
      <c r="AD466" s="171"/>
      <c r="AE466" s="171"/>
      <c r="AF466" s="171"/>
      <c r="AG466" s="171"/>
      <c r="AH466" s="171"/>
      <c r="AI466" s="171"/>
      <c r="AJ466" s="171"/>
      <c r="AK466" s="171"/>
      <c r="AL466" s="171"/>
      <c r="AM466" s="171"/>
      <c r="AN466" s="171"/>
      <c r="AO466" s="171"/>
      <c r="AP466" s="171"/>
      <c r="AQ466" s="171"/>
      <c r="AR466" s="171"/>
      <c r="AS466" s="171"/>
      <c r="AT466" s="171"/>
      <c r="AU466" s="171"/>
      <c r="AV466" s="171"/>
      <c r="AW466" s="171"/>
      <c r="AX466" s="171"/>
      <c r="AY466" s="171"/>
      <c r="AZ466" s="171"/>
      <c r="BA466" s="171"/>
      <c r="BB466" s="171"/>
      <c r="BC466" s="171"/>
      <c r="BD466" s="171"/>
    </row>
    <row r="467" spans="8:56" x14ac:dyDescent="0.2">
      <c r="H467" s="182"/>
      <c r="I467" s="182"/>
      <c r="P467" s="171"/>
      <c r="Q467" s="171"/>
      <c r="R467" s="171"/>
      <c r="S467" s="171"/>
      <c r="T467" s="171"/>
      <c r="U467" s="171"/>
      <c r="V467" s="171"/>
      <c r="W467" s="171"/>
      <c r="X467" s="171"/>
      <c r="Y467" s="171"/>
      <c r="Z467" s="171"/>
      <c r="AA467" s="171"/>
      <c r="AB467" s="171"/>
      <c r="AC467" s="171"/>
      <c r="AD467" s="171"/>
      <c r="AE467" s="171"/>
      <c r="AF467" s="171"/>
      <c r="AG467" s="171"/>
      <c r="AH467" s="171"/>
      <c r="AI467" s="171"/>
      <c r="AJ467" s="171"/>
      <c r="AK467" s="171"/>
      <c r="AL467" s="171"/>
      <c r="AM467" s="171"/>
      <c r="AN467" s="171"/>
      <c r="AO467" s="171"/>
      <c r="AP467" s="171"/>
      <c r="AQ467" s="171"/>
      <c r="AR467" s="171"/>
      <c r="AS467" s="171"/>
      <c r="AT467" s="171"/>
      <c r="AU467" s="171"/>
      <c r="AV467" s="171"/>
      <c r="AW467" s="171"/>
      <c r="AX467" s="171"/>
      <c r="AY467" s="171"/>
      <c r="AZ467" s="171"/>
      <c r="BA467" s="171"/>
      <c r="BB467" s="171"/>
      <c r="BC467" s="171"/>
      <c r="BD467" s="171"/>
    </row>
    <row r="468" spans="8:56" x14ac:dyDescent="0.2">
      <c r="H468" s="182"/>
      <c r="I468" s="182"/>
      <c r="P468" s="171"/>
      <c r="Q468" s="171"/>
      <c r="R468" s="171"/>
      <c r="S468" s="171"/>
      <c r="T468" s="171"/>
      <c r="U468" s="171"/>
      <c r="V468" s="171"/>
      <c r="W468" s="171"/>
      <c r="X468" s="171"/>
      <c r="Y468" s="171"/>
      <c r="Z468" s="171"/>
      <c r="AA468" s="171"/>
      <c r="AB468" s="171"/>
      <c r="AC468" s="171"/>
      <c r="AD468" s="171"/>
      <c r="AE468" s="171"/>
      <c r="AF468" s="171"/>
      <c r="AG468" s="171"/>
      <c r="AH468" s="171"/>
      <c r="AI468" s="171"/>
      <c r="AJ468" s="171"/>
      <c r="AK468" s="171"/>
      <c r="AL468" s="171"/>
      <c r="AM468" s="171"/>
      <c r="AN468" s="171"/>
      <c r="AO468" s="171"/>
      <c r="AP468" s="171"/>
      <c r="AQ468" s="171"/>
      <c r="AR468" s="171"/>
      <c r="AS468" s="171"/>
      <c r="AT468" s="171"/>
      <c r="AU468" s="171"/>
      <c r="AV468" s="171"/>
      <c r="AW468" s="171"/>
      <c r="AX468" s="171"/>
      <c r="AY468" s="171"/>
      <c r="AZ468" s="171"/>
      <c r="BA468" s="171"/>
      <c r="BB468" s="171"/>
      <c r="BC468" s="171"/>
      <c r="BD468" s="171"/>
    </row>
    <row r="469" spans="8:56" x14ac:dyDescent="0.2">
      <c r="H469" s="182"/>
      <c r="I469" s="182"/>
      <c r="P469" s="171"/>
      <c r="Q469" s="171"/>
      <c r="R469" s="171"/>
      <c r="S469" s="171"/>
      <c r="T469" s="171"/>
      <c r="U469" s="171"/>
      <c r="V469" s="171"/>
      <c r="W469" s="171"/>
      <c r="X469" s="171"/>
      <c r="Y469" s="171"/>
      <c r="Z469" s="171"/>
      <c r="AA469" s="171"/>
      <c r="AB469" s="171"/>
      <c r="AC469" s="171"/>
      <c r="AD469" s="171"/>
      <c r="AE469" s="171"/>
      <c r="AF469" s="171"/>
      <c r="AG469" s="171"/>
      <c r="AH469" s="171"/>
      <c r="AI469" s="171"/>
      <c r="AJ469" s="171"/>
      <c r="AK469" s="171"/>
      <c r="AL469" s="171"/>
      <c r="AM469" s="171"/>
      <c r="AN469" s="171"/>
      <c r="AO469" s="171"/>
      <c r="AP469" s="171"/>
      <c r="AQ469" s="171"/>
      <c r="AR469" s="171"/>
      <c r="AS469" s="171"/>
      <c r="AT469" s="171"/>
      <c r="AU469" s="171"/>
      <c r="AV469" s="171"/>
      <c r="AW469" s="171"/>
      <c r="AX469" s="171"/>
      <c r="AY469" s="171"/>
      <c r="AZ469" s="171"/>
      <c r="BA469" s="171"/>
      <c r="BB469" s="171"/>
      <c r="BC469" s="171"/>
      <c r="BD469" s="171"/>
    </row>
    <row r="470" spans="8:56" x14ac:dyDescent="0.2">
      <c r="H470" s="182"/>
      <c r="I470" s="182"/>
      <c r="P470" s="171"/>
      <c r="Q470" s="171"/>
      <c r="R470" s="171"/>
      <c r="S470" s="171"/>
      <c r="T470" s="171"/>
      <c r="U470" s="171"/>
      <c r="V470" s="171"/>
      <c r="W470" s="171"/>
      <c r="X470" s="171"/>
      <c r="Y470" s="171"/>
      <c r="Z470" s="171"/>
      <c r="AA470" s="171"/>
      <c r="AB470" s="171"/>
      <c r="AC470" s="171"/>
      <c r="AD470" s="171"/>
      <c r="AE470" s="171"/>
      <c r="AF470" s="171"/>
      <c r="AG470" s="171"/>
      <c r="AH470" s="171"/>
      <c r="AI470" s="171"/>
      <c r="AJ470" s="171"/>
      <c r="AK470" s="171"/>
      <c r="AL470" s="171"/>
      <c r="AM470" s="171"/>
      <c r="AN470" s="171"/>
      <c r="AO470" s="171"/>
      <c r="AP470" s="171"/>
      <c r="AQ470" s="171"/>
      <c r="AR470" s="171"/>
      <c r="AS470" s="171"/>
      <c r="AT470" s="171"/>
      <c r="AU470" s="171"/>
      <c r="AV470" s="171"/>
      <c r="AW470" s="171"/>
      <c r="AX470" s="171"/>
      <c r="AY470" s="171"/>
      <c r="AZ470" s="171"/>
      <c r="BA470" s="171"/>
      <c r="BB470" s="171"/>
      <c r="BC470" s="171"/>
      <c r="BD470" s="171"/>
    </row>
    <row r="471" spans="8:56" x14ac:dyDescent="0.2">
      <c r="H471" s="182"/>
      <c r="I471" s="182"/>
      <c r="P471" s="171"/>
      <c r="Q471" s="171"/>
      <c r="R471" s="171"/>
      <c r="S471" s="171"/>
      <c r="T471" s="171"/>
      <c r="U471" s="171"/>
      <c r="V471" s="171"/>
      <c r="W471" s="171"/>
      <c r="X471" s="171"/>
      <c r="Y471" s="171"/>
      <c r="Z471" s="171"/>
      <c r="AA471" s="171"/>
      <c r="AB471" s="171"/>
      <c r="AC471" s="171"/>
      <c r="AD471" s="171"/>
      <c r="AE471" s="171"/>
      <c r="AF471" s="171"/>
      <c r="AG471" s="171"/>
      <c r="AH471" s="171"/>
      <c r="AI471" s="171"/>
      <c r="AJ471" s="171"/>
      <c r="AK471" s="171"/>
      <c r="AL471" s="171"/>
      <c r="AM471" s="171"/>
      <c r="AN471" s="171"/>
      <c r="AO471" s="171"/>
      <c r="AP471" s="171"/>
      <c r="AQ471" s="171"/>
      <c r="AR471" s="171"/>
      <c r="AS471" s="171"/>
      <c r="AT471" s="171"/>
      <c r="AU471" s="171"/>
      <c r="AV471" s="171"/>
      <c r="AW471" s="171"/>
      <c r="AX471" s="171"/>
      <c r="AY471" s="171"/>
      <c r="AZ471" s="171"/>
      <c r="BA471" s="171"/>
      <c r="BB471" s="171"/>
      <c r="BC471" s="171"/>
      <c r="BD471" s="171"/>
    </row>
    <row r="472" spans="8:56" x14ac:dyDescent="0.2">
      <c r="H472" s="182"/>
      <c r="I472" s="182"/>
      <c r="P472" s="171"/>
      <c r="Q472" s="171"/>
      <c r="R472" s="171"/>
      <c r="S472" s="171"/>
      <c r="T472" s="171"/>
      <c r="U472" s="171"/>
      <c r="V472" s="171"/>
      <c r="W472" s="171"/>
      <c r="X472" s="171"/>
      <c r="Y472" s="171"/>
      <c r="Z472" s="171"/>
      <c r="AA472" s="171"/>
      <c r="AB472" s="171"/>
      <c r="AC472" s="171"/>
      <c r="AD472" s="171"/>
      <c r="AE472" s="171"/>
      <c r="AF472" s="171"/>
      <c r="AG472" s="171"/>
      <c r="AH472" s="171"/>
      <c r="AI472" s="171"/>
      <c r="AJ472" s="171"/>
      <c r="AK472" s="171"/>
      <c r="AL472" s="171"/>
      <c r="AM472" s="171"/>
      <c r="AN472" s="171"/>
      <c r="AO472" s="171"/>
      <c r="AP472" s="171"/>
      <c r="AQ472" s="171"/>
      <c r="AR472" s="171"/>
      <c r="AS472" s="171"/>
      <c r="AT472" s="171"/>
      <c r="AU472" s="171"/>
      <c r="AV472" s="171"/>
      <c r="AW472" s="171"/>
      <c r="AX472" s="171"/>
      <c r="AY472" s="171"/>
      <c r="AZ472" s="171"/>
      <c r="BA472" s="171"/>
      <c r="BB472" s="171"/>
      <c r="BC472" s="171"/>
      <c r="BD472" s="171"/>
    </row>
    <row r="473" spans="8:56" x14ac:dyDescent="0.2">
      <c r="H473" s="182"/>
      <c r="I473" s="182"/>
      <c r="P473" s="171"/>
      <c r="Q473" s="171"/>
      <c r="R473" s="171"/>
      <c r="S473" s="171"/>
      <c r="T473" s="171"/>
      <c r="U473" s="171"/>
      <c r="V473" s="171"/>
      <c r="W473" s="171"/>
      <c r="X473" s="171"/>
      <c r="Y473" s="171"/>
      <c r="Z473" s="171"/>
      <c r="AA473" s="171"/>
      <c r="AB473" s="171"/>
      <c r="AC473" s="171"/>
      <c r="AD473" s="171"/>
      <c r="AE473" s="171"/>
      <c r="AF473" s="171"/>
      <c r="AG473" s="171"/>
      <c r="AH473" s="171"/>
      <c r="AI473" s="171"/>
      <c r="AJ473" s="171"/>
      <c r="AK473" s="171"/>
      <c r="AL473" s="171"/>
      <c r="AM473" s="171"/>
      <c r="AN473" s="171"/>
      <c r="AO473" s="171"/>
      <c r="AP473" s="171"/>
      <c r="AQ473" s="171"/>
      <c r="AR473" s="171"/>
      <c r="AS473" s="171"/>
      <c r="AT473" s="171"/>
      <c r="AU473" s="171"/>
      <c r="AV473" s="171"/>
      <c r="AW473" s="171"/>
      <c r="AX473" s="171"/>
      <c r="AY473" s="171"/>
      <c r="AZ473" s="171"/>
      <c r="BA473" s="171"/>
      <c r="BB473" s="171"/>
      <c r="BC473" s="171"/>
      <c r="BD473" s="171"/>
    </row>
    <row r="474" spans="8:56" x14ac:dyDescent="0.2">
      <c r="H474" s="182"/>
      <c r="I474" s="182"/>
      <c r="P474" s="171"/>
      <c r="Q474" s="171"/>
      <c r="R474" s="171"/>
      <c r="S474" s="171"/>
      <c r="T474" s="171"/>
      <c r="U474" s="171"/>
      <c r="V474" s="171"/>
      <c r="W474" s="171"/>
      <c r="X474" s="171"/>
      <c r="Y474" s="171"/>
      <c r="Z474" s="171"/>
      <c r="AA474" s="171"/>
      <c r="AB474" s="171"/>
      <c r="AC474" s="171"/>
      <c r="AD474" s="171"/>
      <c r="AE474" s="171"/>
      <c r="AF474" s="171"/>
      <c r="AG474" s="171"/>
      <c r="AH474" s="171"/>
      <c r="AI474" s="171"/>
      <c r="AJ474" s="171"/>
      <c r="AK474" s="171"/>
      <c r="AL474" s="171"/>
      <c r="AM474" s="171"/>
      <c r="AN474" s="171"/>
      <c r="AO474" s="171"/>
      <c r="AP474" s="171"/>
      <c r="AQ474" s="171"/>
      <c r="AR474" s="171"/>
      <c r="AS474" s="171"/>
      <c r="AT474" s="171"/>
      <c r="AU474" s="171"/>
      <c r="AV474" s="171"/>
      <c r="AW474" s="171"/>
      <c r="AX474" s="171"/>
      <c r="AY474" s="171"/>
      <c r="AZ474" s="171"/>
      <c r="BA474" s="171"/>
      <c r="BB474" s="171"/>
      <c r="BC474" s="171"/>
      <c r="BD474" s="171"/>
    </row>
    <row r="475" spans="8:56" x14ac:dyDescent="0.2">
      <c r="H475" s="182"/>
      <c r="I475" s="182"/>
      <c r="P475" s="171"/>
      <c r="Q475" s="171"/>
      <c r="R475" s="171"/>
      <c r="S475" s="171"/>
      <c r="T475" s="171"/>
      <c r="U475" s="171"/>
      <c r="V475" s="171"/>
      <c r="W475" s="171"/>
      <c r="X475" s="171"/>
      <c r="Y475" s="171"/>
      <c r="Z475" s="171"/>
      <c r="AA475" s="171"/>
      <c r="AB475" s="171"/>
      <c r="AC475" s="171"/>
      <c r="AD475" s="171"/>
      <c r="AE475" s="171"/>
      <c r="AF475" s="171"/>
      <c r="AG475" s="171"/>
      <c r="AH475" s="171"/>
      <c r="AI475" s="171"/>
      <c r="AJ475" s="171"/>
      <c r="AK475" s="171"/>
      <c r="AL475" s="171"/>
      <c r="AM475" s="171"/>
      <c r="AN475" s="171"/>
      <c r="AO475" s="171"/>
      <c r="AP475" s="171"/>
      <c r="AQ475" s="171"/>
      <c r="AR475" s="171"/>
      <c r="AS475" s="171"/>
      <c r="AT475" s="171"/>
      <c r="AU475" s="171"/>
      <c r="AV475" s="171"/>
      <c r="AW475" s="171"/>
      <c r="AX475" s="171"/>
      <c r="AY475" s="171"/>
      <c r="AZ475" s="171"/>
      <c r="BA475" s="171"/>
      <c r="BB475" s="171"/>
      <c r="BC475" s="171"/>
      <c r="BD475" s="171"/>
    </row>
    <row r="476" spans="8:56" x14ac:dyDescent="0.2">
      <c r="H476" s="182"/>
      <c r="I476" s="182"/>
      <c r="P476" s="171"/>
      <c r="Q476" s="171"/>
      <c r="R476" s="171"/>
      <c r="S476" s="171"/>
      <c r="T476" s="171"/>
      <c r="U476" s="171"/>
      <c r="V476" s="171"/>
      <c r="W476" s="171"/>
      <c r="X476" s="171"/>
      <c r="Y476" s="171"/>
      <c r="Z476" s="171"/>
      <c r="AA476" s="171"/>
      <c r="AB476" s="171"/>
      <c r="AC476" s="171"/>
      <c r="AD476" s="171"/>
      <c r="AE476" s="171"/>
      <c r="AF476" s="171"/>
      <c r="AG476" s="171"/>
      <c r="AH476" s="171"/>
      <c r="AI476" s="171"/>
      <c r="AJ476" s="171"/>
      <c r="AK476" s="171"/>
      <c r="AL476" s="171"/>
      <c r="AM476" s="171"/>
      <c r="AN476" s="171"/>
      <c r="AO476" s="171"/>
      <c r="AP476" s="171"/>
      <c r="AQ476" s="171"/>
      <c r="AR476" s="171"/>
      <c r="AS476" s="171"/>
      <c r="AT476" s="171"/>
      <c r="AU476" s="171"/>
      <c r="AV476" s="171"/>
      <c r="AW476" s="171"/>
      <c r="AX476" s="171"/>
      <c r="AY476" s="171"/>
      <c r="AZ476" s="171"/>
      <c r="BA476" s="171"/>
      <c r="BB476" s="171"/>
      <c r="BC476" s="171"/>
      <c r="BD476" s="171"/>
    </row>
    <row r="477" spans="8:56" x14ac:dyDescent="0.2">
      <c r="H477" s="182"/>
      <c r="I477" s="182"/>
      <c r="P477" s="171"/>
      <c r="Q477" s="171"/>
      <c r="R477" s="171"/>
      <c r="S477" s="171"/>
      <c r="T477" s="171"/>
      <c r="U477" s="171"/>
      <c r="V477" s="171"/>
      <c r="W477" s="171"/>
      <c r="X477" s="171"/>
      <c r="Y477" s="171"/>
      <c r="Z477" s="171"/>
      <c r="AA477" s="171"/>
      <c r="AB477" s="171"/>
      <c r="AC477" s="171"/>
      <c r="AD477" s="171"/>
      <c r="AE477" s="171"/>
      <c r="AF477" s="171"/>
      <c r="AG477" s="171"/>
      <c r="AH477" s="171"/>
      <c r="AI477" s="171"/>
      <c r="AJ477" s="171"/>
      <c r="AK477" s="171"/>
      <c r="AL477" s="171"/>
      <c r="AM477" s="171"/>
      <c r="AN477" s="171"/>
      <c r="AO477" s="171"/>
      <c r="AP477" s="171"/>
      <c r="AQ477" s="171"/>
      <c r="AR477" s="171"/>
      <c r="AS477" s="171"/>
      <c r="AT477" s="171"/>
      <c r="AU477" s="171"/>
      <c r="AV477" s="171"/>
      <c r="AW477" s="171"/>
      <c r="AX477" s="171"/>
      <c r="AY477" s="171"/>
      <c r="AZ477" s="171"/>
      <c r="BA477" s="171"/>
      <c r="BB477" s="171"/>
      <c r="BC477" s="171"/>
      <c r="BD477" s="171"/>
    </row>
    <row r="478" spans="8:56" x14ac:dyDescent="0.2">
      <c r="H478" s="182"/>
      <c r="I478" s="182"/>
      <c r="P478" s="171"/>
      <c r="Q478" s="171"/>
      <c r="R478" s="171"/>
      <c r="S478" s="171"/>
      <c r="T478" s="171"/>
      <c r="U478" s="171"/>
      <c r="V478" s="171"/>
      <c r="W478" s="171"/>
      <c r="X478" s="171"/>
      <c r="Y478" s="171"/>
      <c r="Z478" s="171"/>
      <c r="AA478" s="171"/>
      <c r="AB478" s="171"/>
      <c r="AC478" s="171"/>
      <c r="AD478" s="171"/>
      <c r="AE478" s="171"/>
      <c r="AF478" s="171"/>
      <c r="AG478" s="171"/>
      <c r="AH478" s="171"/>
      <c r="AI478" s="171"/>
      <c r="AJ478" s="171"/>
      <c r="AK478" s="171"/>
      <c r="AL478" s="171"/>
      <c r="AM478" s="171"/>
      <c r="AN478" s="171"/>
      <c r="AO478" s="171"/>
      <c r="AP478" s="171"/>
      <c r="AQ478" s="171"/>
      <c r="AR478" s="171"/>
      <c r="AS478" s="171"/>
      <c r="AT478" s="171"/>
      <c r="AU478" s="171"/>
      <c r="AV478" s="171"/>
      <c r="AW478" s="171"/>
      <c r="AX478" s="171"/>
      <c r="AY478" s="171"/>
      <c r="AZ478" s="171"/>
      <c r="BA478" s="171"/>
      <c r="BB478" s="171"/>
      <c r="BC478" s="171"/>
      <c r="BD478" s="171"/>
    </row>
    <row r="479" spans="8:56" x14ac:dyDescent="0.2">
      <c r="H479" s="182"/>
      <c r="I479" s="182"/>
      <c r="P479" s="171"/>
      <c r="Q479" s="171"/>
      <c r="R479" s="171"/>
      <c r="S479" s="171"/>
      <c r="T479" s="171"/>
      <c r="U479" s="171"/>
      <c r="V479" s="171"/>
      <c r="W479" s="171"/>
      <c r="X479" s="171"/>
      <c r="Y479" s="171"/>
      <c r="Z479" s="171"/>
      <c r="AA479" s="171"/>
      <c r="AB479" s="171"/>
      <c r="AC479" s="171"/>
      <c r="AD479" s="171"/>
      <c r="AE479" s="171"/>
      <c r="AF479" s="171"/>
      <c r="AG479" s="171"/>
      <c r="AH479" s="171"/>
      <c r="AI479" s="171"/>
      <c r="AJ479" s="171"/>
      <c r="AK479" s="171"/>
      <c r="AL479" s="171"/>
      <c r="AM479" s="171"/>
      <c r="AN479" s="171"/>
      <c r="AO479" s="171"/>
      <c r="AP479" s="171"/>
      <c r="AQ479" s="171"/>
      <c r="AR479" s="171"/>
      <c r="AS479" s="171"/>
      <c r="AT479" s="171"/>
      <c r="AU479" s="171"/>
      <c r="AV479" s="171"/>
      <c r="AW479" s="171"/>
      <c r="AX479" s="171"/>
      <c r="AY479" s="171"/>
      <c r="AZ479" s="171"/>
      <c r="BA479" s="171"/>
      <c r="BB479" s="171"/>
      <c r="BC479" s="171"/>
      <c r="BD479" s="171"/>
    </row>
    <row r="480" spans="8:56" x14ac:dyDescent="0.2">
      <c r="H480" s="182"/>
      <c r="I480" s="182"/>
      <c r="P480" s="171"/>
      <c r="Q480" s="171"/>
      <c r="R480" s="171"/>
      <c r="S480" s="171"/>
      <c r="T480" s="171"/>
      <c r="U480" s="171"/>
      <c r="V480" s="171"/>
      <c r="W480" s="171"/>
      <c r="X480" s="171"/>
      <c r="Y480" s="171"/>
      <c r="Z480" s="171"/>
      <c r="AA480" s="171"/>
      <c r="AB480" s="171"/>
      <c r="AC480" s="171"/>
      <c r="AD480" s="171"/>
      <c r="AE480" s="171"/>
      <c r="AF480" s="171"/>
      <c r="AG480" s="171"/>
      <c r="AH480" s="171"/>
      <c r="AI480" s="171"/>
      <c r="AJ480" s="171"/>
      <c r="AK480" s="171"/>
      <c r="AL480" s="171"/>
      <c r="AM480" s="171"/>
      <c r="AN480" s="171"/>
      <c r="AO480" s="171"/>
      <c r="AP480" s="171"/>
      <c r="AQ480" s="171"/>
      <c r="AR480" s="171"/>
      <c r="AS480" s="171"/>
      <c r="AT480" s="171"/>
      <c r="AU480" s="171"/>
      <c r="AV480" s="171"/>
      <c r="AW480" s="171"/>
      <c r="AX480" s="171"/>
      <c r="AY480" s="171"/>
      <c r="AZ480" s="171"/>
      <c r="BA480" s="171"/>
      <c r="BB480" s="171"/>
      <c r="BC480" s="171"/>
      <c r="BD480" s="171"/>
    </row>
    <row r="481" spans="8:56" x14ac:dyDescent="0.2">
      <c r="H481" s="182"/>
      <c r="I481" s="182"/>
      <c r="P481" s="171"/>
      <c r="Q481" s="171"/>
      <c r="R481" s="171"/>
      <c r="S481" s="171"/>
      <c r="T481" s="171"/>
      <c r="U481" s="171"/>
      <c r="V481" s="171"/>
      <c r="W481" s="171"/>
      <c r="X481" s="171"/>
      <c r="Y481" s="171"/>
      <c r="Z481" s="171"/>
      <c r="AA481" s="171"/>
      <c r="AB481" s="171"/>
      <c r="AC481" s="171"/>
      <c r="AD481" s="171"/>
      <c r="AE481" s="171"/>
      <c r="AF481" s="171"/>
      <c r="AG481" s="171"/>
      <c r="AH481" s="171"/>
      <c r="AI481" s="171"/>
      <c r="AJ481" s="171"/>
      <c r="AK481" s="171"/>
      <c r="AL481" s="171"/>
      <c r="AM481" s="171"/>
      <c r="AN481" s="171"/>
      <c r="AO481" s="171"/>
      <c r="AP481" s="171"/>
      <c r="AQ481" s="171"/>
      <c r="AR481" s="171"/>
      <c r="AS481" s="171"/>
      <c r="AT481" s="171"/>
      <c r="AU481" s="171"/>
      <c r="AV481" s="171"/>
      <c r="AW481" s="171"/>
      <c r="AX481" s="171"/>
      <c r="AY481" s="171"/>
      <c r="AZ481" s="171"/>
      <c r="BA481" s="171"/>
      <c r="BB481" s="171"/>
      <c r="BC481" s="171"/>
      <c r="BD481" s="171"/>
    </row>
    <row r="482" spans="8:56" x14ac:dyDescent="0.2">
      <c r="H482" s="182"/>
      <c r="I482" s="182"/>
      <c r="P482" s="171"/>
      <c r="Q482" s="171"/>
      <c r="R482" s="171"/>
      <c r="S482" s="171"/>
      <c r="T482" s="171"/>
      <c r="U482" s="171"/>
      <c r="V482" s="171"/>
      <c r="W482" s="171"/>
      <c r="X482" s="171"/>
      <c r="Y482" s="171"/>
      <c r="Z482" s="171"/>
      <c r="AA482" s="171"/>
      <c r="AB482" s="171"/>
      <c r="AC482" s="171"/>
      <c r="AD482" s="171"/>
      <c r="AE482" s="171"/>
      <c r="AF482" s="171"/>
      <c r="AG482" s="171"/>
      <c r="AH482" s="171"/>
      <c r="AI482" s="171"/>
      <c r="AJ482" s="171"/>
      <c r="AK482" s="171"/>
      <c r="AL482" s="171"/>
      <c r="AM482" s="171"/>
      <c r="AN482" s="171"/>
      <c r="AO482" s="171"/>
      <c r="AP482" s="171"/>
      <c r="AQ482" s="171"/>
      <c r="AR482" s="171"/>
      <c r="AS482" s="171"/>
      <c r="AT482" s="171"/>
      <c r="AU482" s="171"/>
      <c r="AV482" s="171"/>
      <c r="AW482" s="171"/>
      <c r="AX482" s="171"/>
      <c r="AY482" s="171"/>
      <c r="AZ482" s="171"/>
      <c r="BA482" s="171"/>
      <c r="BB482" s="171"/>
      <c r="BC482" s="171"/>
      <c r="BD482" s="171"/>
    </row>
    <row r="483" spans="8:56" x14ac:dyDescent="0.2">
      <c r="H483" s="182"/>
      <c r="I483" s="182"/>
      <c r="P483" s="171"/>
      <c r="Q483" s="171"/>
      <c r="R483" s="171"/>
      <c r="S483" s="171"/>
      <c r="T483" s="171"/>
      <c r="U483" s="171"/>
      <c r="V483" s="171"/>
      <c r="W483" s="171"/>
      <c r="X483" s="171"/>
      <c r="Y483" s="171"/>
      <c r="Z483" s="171"/>
      <c r="AA483" s="171"/>
      <c r="AB483" s="171"/>
      <c r="AC483" s="171"/>
      <c r="AD483" s="171"/>
      <c r="AE483" s="171"/>
      <c r="AF483" s="171"/>
      <c r="AG483" s="171"/>
      <c r="AH483" s="171"/>
      <c r="AI483" s="171"/>
      <c r="AJ483" s="171"/>
      <c r="AK483" s="171"/>
      <c r="AL483" s="171"/>
      <c r="AM483" s="171"/>
      <c r="AN483" s="171"/>
      <c r="AO483" s="171"/>
      <c r="AP483" s="171"/>
      <c r="AQ483" s="171"/>
      <c r="AR483" s="171"/>
      <c r="AS483" s="171"/>
      <c r="AT483" s="171"/>
      <c r="AU483" s="171"/>
      <c r="AV483" s="171"/>
      <c r="AW483" s="171"/>
      <c r="AX483" s="171"/>
      <c r="AY483" s="171"/>
      <c r="AZ483" s="171"/>
      <c r="BA483" s="171"/>
      <c r="BB483" s="171"/>
      <c r="BC483" s="171"/>
      <c r="BD483" s="171"/>
    </row>
    <row r="484" spans="8:56" x14ac:dyDescent="0.2">
      <c r="H484" s="182"/>
      <c r="I484" s="182"/>
      <c r="P484" s="171"/>
      <c r="Q484" s="171"/>
      <c r="R484" s="171"/>
      <c r="S484" s="171"/>
      <c r="T484" s="171"/>
      <c r="U484" s="171"/>
      <c r="V484" s="171"/>
      <c r="W484" s="171"/>
      <c r="X484" s="171"/>
      <c r="Y484" s="171"/>
      <c r="Z484" s="171"/>
      <c r="AA484" s="171"/>
      <c r="AB484" s="171"/>
      <c r="AC484" s="171"/>
      <c r="AD484" s="171"/>
      <c r="AE484" s="171"/>
      <c r="AF484" s="171"/>
      <c r="AG484" s="171"/>
      <c r="AH484" s="171"/>
      <c r="AI484" s="171"/>
      <c r="AJ484" s="171"/>
      <c r="AK484" s="171"/>
      <c r="AL484" s="171"/>
      <c r="AM484" s="171"/>
      <c r="AN484" s="171"/>
      <c r="AO484" s="171"/>
      <c r="AP484" s="171"/>
      <c r="AQ484" s="171"/>
      <c r="AR484" s="171"/>
      <c r="AS484" s="171"/>
      <c r="AT484" s="171"/>
      <c r="AU484" s="171"/>
      <c r="AV484" s="171"/>
      <c r="AW484" s="171"/>
      <c r="AX484" s="171"/>
      <c r="AY484" s="171"/>
      <c r="AZ484" s="171"/>
      <c r="BA484" s="171"/>
      <c r="BB484" s="171"/>
      <c r="BC484" s="171"/>
      <c r="BD484" s="171"/>
    </row>
    <row r="485" spans="8:56" x14ac:dyDescent="0.2">
      <c r="H485" s="182"/>
      <c r="I485" s="182"/>
      <c r="P485" s="171"/>
      <c r="Q485" s="171"/>
      <c r="R485" s="171"/>
      <c r="S485" s="171"/>
      <c r="T485" s="171"/>
      <c r="U485" s="171"/>
      <c r="V485" s="171"/>
      <c r="W485" s="171"/>
      <c r="X485" s="171"/>
      <c r="Y485" s="171"/>
      <c r="Z485" s="171"/>
      <c r="AA485" s="171"/>
      <c r="AB485" s="171"/>
      <c r="AC485" s="171"/>
      <c r="AD485" s="171"/>
      <c r="AE485" s="171"/>
      <c r="AF485" s="171"/>
      <c r="AG485" s="171"/>
      <c r="AH485" s="171"/>
      <c r="AI485" s="171"/>
      <c r="AJ485" s="171"/>
      <c r="AK485" s="171"/>
      <c r="AL485" s="171"/>
      <c r="AM485" s="171"/>
      <c r="AN485" s="171"/>
      <c r="AO485" s="171"/>
      <c r="AP485" s="171"/>
      <c r="AQ485" s="171"/>
      <c r="AR485" s="171"/>
      <c r="AS485" s="171"/>
      <c r="AT485" s="171"/>
      <c r="AU485" s="171"/>
      <c r="AV485" s="171"/>
      <c r="AW485" s="171"/>
      <c r="AX485" s="171"/>
      <c r="AY485" s="171"/>
      <c r="AZ485" s="171"/>
      <c r="BA485" s="171"/>
      <c r="BB485" s="171"/>
      <c r="BC485" s="171"/>
      <c r="BD485" s="171"/>
    </row>
    <row r="486" spans="8:56" x14ac:dyDescent="0.2">
      <c r="H486" s="182"/>
      <c r="I486" s="182"/>
      <c r="P486" s="171"/>
      <c r="Q486" s="171"/>
      <c r="R486" s="171"/>
      <c r="S486" s="171"/>
      <c r="T486" s="171"/>
      <c r="U486" s="171"/>
      <c r="V486" s="171"/>
      <c r="W486" s="171"/>
      <c r="X486" s="171"/>
      <c r="Y486" s="171"/>
      <c r="Z486" s="171"/>
      <c r="AA486" s="171"/>
      <c r="AB486" s="171"/>
      <c r="AC486" s="171"/>
      <c r="AD486" s="171"/>
      <c r="AE486" s="171"/>
      <c r="AF486" s="171"/>
      <c r="AG486" s="171"/>
      <c r="AH486" s="171"/>
      <c r="AI486" s="171"/>
      <c r="AJ486" s="171"/>
      <c r="AK486" s="171"/>
      <c r="AL486" s="171"/>
      <c r="AM486" s="171"/>
      <c r="AN486" s="171"/>
      <c r="AO486" s="171"/>
      <c r="AP486" s="171"/>
      <c r="AQ486" s="171"/>
      <c r="AR486" s="171"/>
      <c r="AS486" s="171"/>
      <c r="AT486" s="171"/>
      <c r="AU486" s="171"/>
      <c r="AV486" s="171"/>
      <c r="AW486" s="171"/>
      <c r="AX486" s="171"/>
      <c r="AY486" s="171"/>
      <c r="AZ486" s="171"/>
      <c r="BA486" s="171"/>
      <c r="BB486" s="171"/>
      <c r="BC486" s="171"/>
      <c r="BD486" s="171"/>
    </row>
    <row r="487" spans="8:56" x14ac:dyDescent="0.2">
      <c r="H487" s="182"/>
      <c r="I487" s="182"/>
      <c r="P487" s="171"/>
      <c r="Q487" s="171"/>
      <c r="R487" s="171"/>
      <c r="S487" s="171"/>
      <c r="T487" s="171"/>
      <c r="U487" s="171"/>
      <c r="V487" s="171"/>
      <c r="W487" s="171"/>
      <c r="X487" s="171"/>
      <c r="Y487" s="171"/>
      <c r="Z487" s="171"/>
      <c r="AA487" s="171"/>
      <c r="AB487" s="171"/>
      <c r="AC487" s="171"/>
      <c r="AD487" s="171"/>
      <c r="AE487" s="171"/>
      <c r="AF487" s="171"/>
      <c r="AG487" s="171"/>
      <c r="AH487" s="171"/>
      <c r="AI487" s="171"/>
      <c r="AJ487" s="171"/>
      <c r="AK487" s="171"/>
      <c r="AL487" s="171"/>
      <c r="AM487" s="171"/>
      <c r="AN487" s="171"/>
      <c r="AO487" s="171"/>
      <c r="AP487" s="171"/>
      <c r="AQ487" s="171"/>
      <c r="AR487" s="171"/>
      <c r="AS487" s="171"/>
      <c r="AT487" s="171"/>
      <c r="AU487" s="171"/>
      <c r="AV487" s="171"/>
      <c r="AW487" s="171"/>
      <c r="AX487" s="171"/>
      <c r="AY487" s="171"/>
      <c r="AZ487" s="171"/>
      <c r="BA487" s="171"/>
      <c r="BB487" s="171"/>
      <c r="BC487" s="171"/>
      <c r="BD487" s="171"/>
    </row>
    <row r="488" spans="8:56" x14ac:dyDescent="0.2">
      <c r="H488" s="182"/>
      <c r="I488" s="182"/>
      <c r="P488" s="171"/>
      <c r="Q488" s="171"/>
      <c r="R488" s="171"/>
      <c r="S488" s="171"/>
      <c r="T488" s="171"/>
      <c r="U488" s="171"/>
      <c r="V488" s="171"/>
      <c r="W488" s="171"/>
      <c r="X488" s="171"/>
      <c r="Y488" s="171"/>
      <c r="Z488" s="171"/>
      <c r="AA488" s="171"/>
      <c r="AB488" s="171"/>
      <c r="AC488" s="171"/>
      <c r="AD488" s="171"/>
      <c r="AE488" s="171"/>
      <c r="AF488" s="171"/>
      <c r="AG488" s="171"/>
      <c r="AH488" s="171"/>
      <c r="AI488" s="171"/>
      <c r="AJ488" s="171"/>
      <c r="AK488" s="171"/>
      <c r="AL488" s="171"/>
      <c r="AM488" s="171"/>
      <c r="AN488" s="171"/>
      <c r="AO488" s="171"/>
      <c r="AP488" s="171"/>
      <c r="AQ488" s="171"/>
      <c r="AR488" s="171"/>
      <c r="AS488" s="171"/>
      <c r="AT488" s="171"/>
      <c r="AU488" s="171"/>
      <c r="AV488" s="171"/>
      <c r="AW488" s="171"/>
      <c r="AX488" s="171"/>
      <c r="AY488" s="171"/>
      <c r="AZ488" s="171"/>
      <c r="BA488" s="171"/>
      <c r="BB488" s="171"/>
      <c r="BC488" s="171"/>
      <c r="BD488" s="171"/>
    </row>
    <row r="489" spans="8:56" x14ac:dyDescent="0.2">
      <c r="H489" s="182"/>
      <c r="I489" s="182"/>
      <c r="P489" s="171"/>
      <c r="Q489" s="171"/>
      <c r="R489" s="171"/>
      <c r="S489" s="171"/>
      <c r="T489" s="171"/>
      <c r="U489" s="171"/>
      <c r="V489" s="171"/>
      <c r="W489" s="171"/>
      <c r="X489" s="171"/>
      <c r="Y489" s="171"/>
      <c r="Z489" s="171"/>
      <c r="AA489" s="171"/>
      <c r="AB489" s="171"/>
      <c r="AC489" s="171"/>
      <c r="AD489" s="171"/>
      <c r="AE489" s="171"/>
      <c r="AF489" s="171"/>
      <c r="AG489" s="171"/>
      <c r="AH489" s="171"/>
      <c r="AI489" s="171"/>
      <c r="AJ489" s="171"/>
      <c r="AK489" s="171"/>
      <c r="AL489" s="171"/>
      <c r="AM489" s="171"/>
      <c r="AN489" s="171"/>
      <c r="AO489" s="171"/>
      <c r="AP489" s="171"/>
      <c r="AQ489" s="171"/>
      <c r="AR489" s="171"/>
      <c r="AS489" s="171"/>
      <c r="AT489" s="171"/>
      <c r="AU489" s="171"/>
      <c r="AV489" s="171"/>
      <c r="AW489" s="171"/>
      <c r="AX489" s="171"/>
      <c r="AY489" s="171"/>
      <c r="AZ489" s="171"/>
      <c r="BA489" s="171"/>
      <c r="BB489" s="171"/>
      <c r="BC489" s="171"/>
      <c r="BD489" s="171"/>
    </row>
    <row r="490" spans="8:56" x14ac:dyDescent="0.2">
      <c r="H490" s="182"/>
      <c r="I490" s="182"/>
      <c r="P490" s="171"/>
      <c r="Q490" s="171"/>
      <c r="R490" s="171"/>
      <c r="S490" s="171"/>
      <c r="T490" s="171"/>
      <c r="U490" s="171"/>
      <c r="V490" s="171"/>
      <c r="W490" s="171"/>
      <c r="X490" s="171"/>
      <c r="Y490" s="171"/>
      <c r="Z490" s="171"/>
      <c r="AA490" s="171"/>
      <c r="AB490" s="171"/>
      <c r="AC490" s="171"/>
      <c r="AD490" s="171"/>
      <c r="AE490" s="171"/>
      <c r="AF490" s="171"/>
      <c r="AG490" s="171"/>
      <c r="AH490" s="171"/>
      <c r="AI490" s="171"/>
      <c r="AJ490" s="171"/>
      <c r="AK490" s="171"/>
      <c r="AL490" s="171"/>
      <c r="AM490" s="171"/>
      <c r="AN490" s="171"/>
      <c r="AO490" s="171"/>
      <c r="AP490" s="171"/>
      <c r="AQ490" s="171"/>
      <c r="AR490" s="171"/>
      <c r="AS490" s="171"/>
      <c r="AT490" s="171"/>
      <c r="AU490" s="171"/>
      <c r="AV490" s="171"/>
      <c r="AW490" s="171"/>
      <c r="AX490" s="171"/>
      <c r="AY490" s="171"/>
      <c r="AZ490" s="171"/>
      <c r="BA490" s="171"/>
      <c r="BB490" s="171"/>
      <c r="BC490" s="171"/>
      <c r="BD490" s="171"/>
    </row>
    <row r="491" spans="8:56" x14ac:dyDescent="0.2">
      <c r="H491" s="182"/>
      <c r="I491" s="182"/>
      <c r="P491" s="171"/>
      <c r="Q491" s="171"/>
      <c r="R491" s="171"/>
      <c r="S491" s="171"/>
      <c r="T491" s="171"/>
      <c r="U491" s="171"/>
      <c r="V491" s="171"/>
      <c r="W491" s="171"/>
      <c r="X491" s="171"/>
      <c r="Y491" s="171"/>
      <c r="Z491" s="171"/>
      <c r="AA491" s="171"/>
      <c r="AB491" s="171"/>
      <c r="AC491" s="171"/>
      <c r="AD491" s="171"/>
      <c r="AE491" s="171"/>
      <c r="AF491" s="171"/>
      <c r="AG491" s="171"/>
      <c r="AH491" s="171"/>
      <c r="AI491" s="171"/>
      <c r="AJ491" s="171"/>
      <c r="AK491" s="171"/>
      <c r="AL491" s="171"/>
      <c r="AM491" s="171"/>
      <c r="AN491" s="171"/>
      <c r="AO491" s="171"/>
      <c r="AP491" s="171"/>
      <c r="AQ491" s="171"/>
      <c r="AR491" s="171"/>
      <c r="AS491" s="171"/>
      <c r="AT491" s="171"/>
      <c r="AU491" s="171"/>
      <c r="AV491" s="171"/>
      <c r="AW491" s="171"/>
      <c r="AX491" s="171"/>
      <c r="AY491" s="171"/>
      <c r="AZ491" s="171"/>
      <c r="BA491" s="171"/>
      <c r="BB491" s="171"/>
      <c r="BC491" s="171"/>
      <c r="BD491" s="171"/>
    </row>
    <row r="492" spans="8:56" x14ac:dyDescent="0.2">
      <c r="H492" s="182"/>
      <c r="I492" s="182"/>
      <c r="P492" s="171"/>
      <c r="Q492" s="171"/>
      <c r="R492" s="171"/>
      <c r="S492" s="171"/>
      <c r="T492" s="171"/>
      <c r="U492" s="171"/>
      <c r="V492" s="171"/>
      <c r="W492" s="171"/>
      <c r="X492" s="171"/>
      <c r="Y492" s="171"/>
      <c r="Z492" s="171"/>
      <c r="AA492" s="171"/>
      <c r="AB492" s="171"/>
      <c r="AC492" s="171"/>
      <c r="AD492" s="171"/>
      <c r="AE492" s="171"/>
      <c r="AF492" s="171"/>
      <c r="AG492" s="171"/>
      <c r="AH492" s="171"/>
      <c r="AI492" s="171"/>
      <c r="AJ492" s="171"/>
      <c r="AK492" s="171"/>
      <c r="AL492" s="171"/>
      <c r="AM492" s="171"/>
      <c r="AN492" s="171"/>
      <c r="AO492" s="171"/>
      <c r="AP492" s="171"/>
      <c r="AQ492" s="171"/>
      <c r="AR492" s="171"/>
      <c r="AS492" s="171"/>
      <c r="AT492" s="171"/>
      <c r="AU492" s="171"/>
      <c r="AV492" s="171"/>
      <c r="AW492" s="171"/>
      <c r="AX492" s="171"/>
      <c r="AY492" s="171"/>
      <c r="AZ492" s="171"/>
      <c r="BA492" s="171"/>
      <c r="BB492" s="171"/>
      <c r="BC492" s="171"/>
      <c r="BD492" s="171"/>
    </row>
    <row r="493" spans="8:56" x14ac:dyDescent="0.2">
      <c r="H493" s="182"/>
      <c r="I493" s="182"/>
      <c r="P493" s="171"/>
      <c r="Q493" s="171"/>
      <c r="R493" s="171"/>
      <c r="S493" s="171"/>
      <c r="T493" s="171"/>
      <c r="U493" s="171"/>
      <c r="V493" s="171"/>
      <c r="W493" s="171"/>
      <c r="X493" s="171"/>
      <c r="Y493" s="171"/>
      <c r="Z493" s="171"/>
      <c r="AA493" s="171"/>
      <c r="AB493" s="171"/>
      <c r="AC493" s="171"/>
      <c r="AD493" s="171"/>
      <c r="AE493" s="171"/>
      <c r="AF493" s="171"/>
      <c r="AG493" s="171"/>
      <c r="AH493" s="171"/>
      <c r="AI493" s="171"/>
      <c r="AJ493" s="171"/>
      <c r="AK493" s="171"/>
      <c r="AL493" s="171"/>
      <c r="AM493" s="171"/>
      <c r="AN493" s="171"/>
      <c r="AO493" s="171"/>
      <c r="AP493" s="171"/>
      <c r="AQ493" s="171"/>
      <c r="AR493" s="171"/>
      <c r="AS493" s="171"/>
      <c r="AT493" s="171"/>
      <c r="AU493" s="171"/>
      <c r="AV493" s="171"/>
      <c r="AW493" s="171"/>
      <c r="AX493" s="171"/>
      <c r="AY493" s="171"/>
      <c r="AZ493" s="171"/>
      <c r="BA493" s="171"/>
      <c r="BB493" s="171"/>
      <c r="BC493" s="171"/>
      <c r="BD493" s="171"/>
    </row>
    <row r="494" spans="8:56" x14ac:dyDescent="0.2">
      <c r="H494" s="182"/>
      <c r="I494" s="182"/>
      <c r="P494" s="171"/>
      <c r="Q494" s="171"/>
      <c r="R494" s="171"/>
      <c r="S494" s="171"/>
      <c r="T494" s="171"/>
      <c r="U494" s="171"/>
      <c r="V494" s="171"/>
      <c r="W494" s="171"/>
      <c r="X494" s="171"/>
      <c r="Y494" s="171"/>
      <c r="Z494" s="171"/>
      <c r="AA494" s="171"/>
      <c r="AB494" s="171"/>
      <c r="AC494" s="171"/>
      <c r="AD494" s="171"/>
      <c r="AE494" s="171"/>
      <c r="AF494" s="171"/>
      <c r="AG494" s="171"/>
      <c r="AH494" s="171"/>
      <c r="AI494" s="171"/>
      <c r="AJ494" s="171"/>
      <c r="AK494" s="171"/>
      <c r="AL494" s="171"/>
      <c r="AM494" s="171"/>
      <c r="AN494" s="171"/>
      <c r="AO494" s="171"/>
      <c r="AP494" s="171"/>
      <c r="AQ494" s="171"/>
      <c r="AR494" s="171"/>
      <c r="AS494" s="171"/>
      <c r="AT494" s="171"/>
      <c r="AU494" s="171"/>
      <c r="AV494" s="171"/>
      <c r="AW494" s="171"/>
      <c r="AX494" s="171"/>
      <c r="AY494" s="171"/>
      <c r="AZ494" s="171"/>
      <c r="BA494" s="171"/>
      <c r="BB494" s="171"/>
      <c r="BC494" s="171"/>
      <c r="BD494" s="171"/>
    </row>
    <row r="495" spans="8:56" x14ac:dyDescent="0.2">
      <c r="H495" s="182"/>
      <c r="I495" s="182"/>
      <c r="P495" s="171"/>
      <c r="Q495" s="171"/>
      <c r="R495" s="171"/>
      <c r="S495" s="171"/>
      <c r="T495" s="171"/>
      <c r="U495" s="171"/>
      <c r="V495" s="171"/>
      <c r="W495" s="171"/>
      <c r="X495" s="171"/>
      <c r="Y495" s="171"/>
      <c r="Z495" s="171"/>
      <c r="AA495" s="171"/>
      <c r="AB495" s="171"/>
      <c r="AC495" s="171"/>
      <c r="AD495" s="171"/>
      <c r="AE495" s="171"/>
      <c r="AF495" s="171"/>
      <c r="AG495" s="171"/>
      <c r="AH495" s="171"/>
      <c r="AI495" s="171"/>
      <c r="AJ495" s="171"/>
      <c r="AK495" s="171"/>
      <c r="AL495" s="171"/>
      <c r="AM495" s="171"/>
      <c r="AN495" s="171"/>
      <c r="AO495" s="171"/>
      <c r="AP495" s="171"/>
      <c r="AQ495" s="171"/>
      <c r="AR495" s="171"/>
      <c r="AS495" s="171"/>
      <c r="AT495" s="171"/>
      <c r="AU495" s="171"/>
      <c r="AV495" s="171"/>
      <c r="AW495" s="171"/>
      <c r="AX495" s="171"/>
      <c r="AY495" s="171"/>
      <c r="AZ495" s="171"/>
      <c r="BA495" s="171"/>
      <c r="BB495" s="171"/>
      <c r="BC495" s="171"/>
      <c r="BD495" s="171"/>
    </row>
    <row r="496" spans="8:56" x14ac:dyDescent="0.2">
      <c r="H496" s="182"/>
      <c r="I496" s="182"/>
      <c r="P496" s="171"/>
      <c r="Q496" s="171"/>
      <c r="R496" s="171"/>
      <c r="S496" s="171"/>
      <c r="T496" s="171"/>
      <c r="U496" s="171"/>
      <c r="V496" s="171"/>
      <c r="W496" s="171"/>
      <c r="X496" s="171"/>
      <c r="Y496" s="171"/>
      <c r="Z496" s="171"/>
      <c r="AA496" s="171"/>
      <c r="AB496" s="171"/>
      <c r="AC496" s="171"/>
      <c r="AD496" s="171"/>
      <c r="AE496" s="171"/>
      <c r="AF496" s="171"/>
      <c r="AG496" s="171"/>
      <c r="AH496" s="171"/>
      <c r="AI496" s="171"/>
      <c r="AJ496" s="171"/>
      <c r="AK496" s="171"/>
      <c r="AL496" s="171"/>
      <c r="AM496" s="171"/>
      <c r="AN496" s="171"/>
      <c r="AO496" s="171"/>
      <c r="AP496" s="171"/>
      <c r="AQ496" s="171"/>
      <c r="AR496" s="171"/>
      <c r="AS496" s="171"/>
      <c r="AT496" s="171"/>
      <c r="AU496" s="171"/>
      <c r="AV496" s="171"/>
      <c r="AW496" s="171"/>
      <c r="AX496" s="171"/>
      <c r="AY496" s="171"/>
      <c r="AZ496" s="171"/>
      <c r="BA496" s="171"/>
      <c r="BB496" s="171"/>
      <c r="BC496" s="171"/>
      <c r="BD496" s="171"/>
    </row>
    <row r="497" spans="8:56" x14ac:dyDescent="0.2">
      <c r="H497" s="182"/>
      <c r="I497" s="182"/>
      <c r="P497" s="171"/>
      <c r="Q497" s="171"/>
      <c r="R497" s="171"/>
      <c r="S497" s="171"/>
      <c r="T497" s="171"/>
      <c r="U497" s="171"/>
      <c r="V497" s="171"/>
      <c r="W497" s="171"/>
      <c r="X497" s="171"/>
      <c r="Y497" s="171"/>
      <c r="Z497" s="171"/>
      <c r="AA497" s="171"/>
      <c r="AB497" s="171"/>
      <c r="AC497" s="171"/>
      <c r="AD497" s="171"/>
      <c r="AE497" s="171"/>
      <c r="AF497" s="171"/>
      <c r="AG497" s="171"/>
      <c r="AH497" s="171"/>
      <c r="AI497" s="171"/>
      <c r="AJ497" s="171"/>
      <c r="AK497" s="171"/>
      <c r="AL497" s="171"/>
      <c r="AM497" s="171"/>
      <c r="AN497" s="171"/>
      <c r="AO497" s="171"/>
      <c r="AP497" s="171"/>
      <c r="AQ497" s="171"/>
      <c r="AR497" s="171"/>
      <c r="AS497" s="171"/>
      <c r="AT497" s="171"/>
      <c r="AU497" s="171"/>
      <c r="AV497" s="171"/>
      <c r="AW497" s="171"/>
      <c r="AX497" s="171"/>
      <c r="AY497" s="171"/>
      <c r="AZ497" s="171"/>
      <c r="BA497" s="171"/>
      <c r="BB497" s="171"/>
      <c r="BC497" s="171"/>
      <c r="BD497" s="171"/>
    </row>
    <row r="498" spans="8:56" x14ac:dyDescent="0.2">
      <c r="H498" s="182"/>
      <c r="I498" s="182"/>
      <c r="P498" s="171"/>
      <c r="Q498" s="171"/>
      <c r="R498" s="171"/>
      <c r="S498" s="171"/>
      <c r="T498" s="171"/>
      <c r="U498" s="171"/>
      <c r="V498" s="171"/>
      <c r="W498" s="171"/>
      <c r="X498" s="171"/>
      <c r="Y498" s="171"/>
      <c r="Z498" s="171"/>
      <c r="AA498" s="171"/>
      <c r="AB498" s="171"/>
      <c r="AC498" s="171"/>
      <c r="AD498" s="171"/>
      <c r="AE498" s="171"/>
      <c r="AF498" s="171"/>
      <c r="AG498" s="171"/>
      <c r="AH498" s="171"/>
      <c r="AI498" s="171"/>
      <c r="AJ498" s="171"/>
      <c r="AK498" s="171"/>
      <c r="AL498" s="171"/>
      <c r="AM498" s="171"/>
      <c r="AN498" s="171"/>
      <c r="AO498" s="171"/>
      <c r="AP498" s="171"/>
      <c r="AQ498" s="171"/>
      <c r="AR498" s="171"/>
      <c r="AS498" s="171"/>
      <c r="AT498" s="171"/>
      <c r="AU498" s="171"/>
      <c r="AV498" s="171"/>
      <c r="AW498" s="171"/>
      <c r="AX498" s="171"/>
      <c r="AY498" s="171"/>
      <c r="AZ498" s="171"/>
      <c r="BA498" s="171"/>
      <c r="BB498" s="171"/>
      <c r="BC498" s="171"/>
      <c r="BD498" s="171"/>
    </row>
    <row r="499" spans="8:56" x14ac:dyDescent="0.2">
      <c r="H499" s="182"/>
      <c r="I499" s="182"/>
      <c r="P499" s="171"/>
      <c r="Q499" s="171"/>
      <c r="R499" s="171"/>
      <c r="S499" s="171"/>
      <c r="T499" s="171"/>
      <c r="U499" s="171"/>
      <c r="V499" s="171"/>
      <c r="W499" s="171"/>
      <c r="X499" s="171"/>
      <c r="Y499" s="171"/>
      <c r="Z499" s="171"/>
      <c r="AA499" s="171"/>
      <c r="AB499" s="171"/>
      <c r="AC499" s="171"/>
      <c r="AD499" s="171"/>
      <c r="AE499" s="171"/>
      <c r="AF499" s="171"/>
      <c r="AG499" s="171"/>
      <c r="AH499" s="171"/>
      <c r="AI499" s="171"/>
      <c r="AJ499" s="171"/>
      <c r="AK499" s="171"/>
      <c r="AL499" s="171"/>
      <c r="AM499" s="171"/>
      <c r="AN499" s="171"/>
      <c r="AO499" s="171"/>
      <c r="AP499" s="171"/>
      <c r="AQ499" s="171"/>
      <c r="AR499" s="171"/>
      <c r="AS499" s="171"/>
      <c r="AT499" s="171"/>
      <c r="AU499" s="171"/>
      <c r="AV499" s="171"/>
      <c r="AW499" s="171"/>
      <c r="AX499" s="171"/>
      <c r="AY499" s="171"/>
      <c r="AZ499" s="171"/>
      <c r="BA499" s="171"/>
      <c r="BB499" s="171"/>
      <c r="BC499" s="171"/>
      <c r="BD499" s="171"/>
    </row>
    <row r="500" spans="8:56" x14ac:dyDescent="0.2">
      <c r="H500" s="182"/>
      <c r="I500" s="182"/>
      <c r="P500" s="171"/>
      <c r="Q500" s="171"/>
      <c r="R500" s="171"/>
      <c r="S500" s="171"/>
      <c r="T500" s="171"/>
      <c r="U500" s="171"/>
      <c r="V500" s="171"/>
      <c r="W500" s="171"/>
      <c r="X500" s="171"/>
      <c r="Y500" s="171"/>
      <c r="Z500" s="171"/>
      <c r="AA500" s="171"/>
      <c r="AB500" s="171"/>
      <c r="AC500" s="171"/>
      <c r="AD500" s="171"/>
      <c r="AE500" s="171"/>
      <c r="AF500" s="171"/>
      <c r="AG500" s="171"/>
      <c r="AH500" s="171"/>
      <c r="AI500" s="171"/>
      <c r="AJ500" s="171"/>
      <c r="AK500" s="171"/>
      <c r="AL500" s="171"/>
      <c r="AM500" s="171"/>
      <c r="AN500" s="171"/>
      <c r="AO500" s="171"/>
      <c r="AP500" s="171"/>
      <c r="AQ500" s="171"/>
      <c r="AR500" s="171"/>
      <c r="AS500" s="171"/>
      <c r="AT500" s="171"/>
      <c r="AU500" s="171"/>
      <c r="AV500" s="171"/>
      <c r="AW500" s="171"/>
      <c r="AX500" s="171"/>
      <c r="AY500" s="171"/>
      <c r="AZ500" s="171"/>
      <c r="BA500" s="171"/>
      <c r="BB500" s="171"/>
      <c r="BC500" s="171"/>
      <c r="BD500" s="171"/>
    </row>
    <row r="501" spans="8:56" x14ac:dyDescent="0.2">
      <c r="H501" s="182"/>
      <c r="I501" s="182"/>
      <c r="P501" s="171"/>
      <c r="Q501" s="171"/>
      <c r="R501" s="171"/>
      <c r="S501" s="171"/>
      <c r="T501" s="171"/>
      <c r="U501" s="171"/>
      <c r="V501" s="171"/>
      <c r="W501" s="171"/>
      <c r="X501" s="171"/>
      <c r="Y501" s="171"/>
      <c r="Z501" s="171"/>
      <c r="AA501" s="171"/>
      <c r="AB501" s="171"/>
      <c r="AC501" s="171"/>
      <c r="AD501" s="171"/>
      <c r="AE501" s="171"/>
      <c r="AF501" s="171"/>
      <c r="AG501" s="171"/>
      <c r="AH501" s="171"/>
      <c r="AI501" s="171"/>
      <c r="AJ501" s="171"/>
      <c r="AK501" s="171"/>
      <c r="AL501" s="171"/>
      <c r="AM501" s="171"/>
      <c r="AN501" s="171"/>
      <c r="AO501" s="171"/>
      <c r="AP501" s="171"/>
      <c r="AQ501" s="171"/>
      <c r="AR501" s="171"/>
      <c r="AS501" s="171"/>
      <c r="AT501" s="171"/>
      <c r="AU501" s="171"/>
      <c r="AV501" s="171"/>
      <c r="AW501" s="171"/>
      <c r="AX501" s="171"/>
      <c r="AY501" s="171"/>
      <c r="AZ501" s="171"/>
      <c r="BA501" s="171"/>
      <c r="BB501" s="171"/>
      <c r="BC501" s="171"/>
      <c r="BD501" s="171"/>
    </row>
    <row r="502" spans="8:56" x14ac:dyDescent="0.2">
      <c r="H502" s="182"/>
      <c r="I502" s="182"/>
      <c r="P502" s="171"/>
      <c r="Q502" s="171"/>
      <c r="R502" s="171"/>
      <c r="S502" s="171"/>
      <c r="T502" s="171"/>
      <c r="U502" s="171"/>
      <c r="V502" s="171"/>
      <c r="W502" s="171"/>
      <c r="X502" s="171"/>
      <c r="Y502" s="171"/>
      <c r="Z502" s="171"/>
      <c r="AA502" s="171"/>
      <c r="AB502" s="171"/>
      <c r="AC502" s="171"/>
      <c r="AD502" s="171"/>
      <c r="AE502" s="171"/>
      <c r="AF502" s="171"/>
      <c r="AG502" s="171"/>
      <c r="AH502" s="171"/>
      <c r="AI502" s="171"/>
      <c r="AJ502" s="171"/>
      <c r="AK502" s="171"/>
      <c r="AL502" s="171"/>
      <c r="AM502" s="171"/>
      <c r="AN502" s="171"/>
      <c r="AO502" s="171"/>
      <c r="AP502" s="171"/>
      <c r="AQ502" s="171"/>
      <c r="AR502" s="171"/>
      <c r="AS502" s="171"/>
      <c r="AT502" s="171"/>
      <c r="AU502" s="171"/>
      <c r="AV502" s="171"/>
      <c r="AW502" s="171"/>
      <c r="AX502" s="171"/>
      <c r="AY502" s="171"/>
      <c r="AZ502" s="171"/>
      <c r="BA502" s="171"/>
      <c r="BB502" s="171"/>
      <c r="BC502" s="171"/>
      <c r="BD502" s="171"/>
    </row>
    <row r="503" spans="8:56" x14ac:dyDescent="0.2">
      <c r="H503" s="182"/>
      <c r="I503" s="182"/>
      <c r="P503" s="171"/>
      <c r="Q503" s="171"/>
      <c r="R503" s="171"/>
      <c r="S503" s="171"/>
      <c r="T503" s="171"/>
      <c r="U503" s="171"/>
      <c r="V503" s="171"/>
      <c r="W503" s="171"/>
      <c r="X503" s="171"/>
      <c r="Y503" s="171"/>
      <c r="Z503" s="171"/>
      <c r="AA503" s="171"/>
      <c r="AB503" s="171"/>
      <c r="AC503" s="171"/>
      <c r="AD503" s="171"/>
      <c r="AE503" s="171"/>
      <c r="AF503" s="171"/>
      <c r="AG503" s="171"/>
      <c r="AH503" s="171"/>
      <c r="AI503" s="171"/>
      <c r="AJ503" s="171"/>
      <c r="AK503" s="171"/>
      <c r="AL503" s="171"/>
      <c r="AM503" s="171"/>
      <c r="AN503" s="171"/>
      <c r="AO503" s="171"/>
      <c r="AP503" s="171"/>
      <c r="AQ503" s="171"/>
      <c r="AR503" s="171"/>
      <c r="AS503" s="171"/>
      <c r="AT503" s="171"/>
      <c r="AU503" s="171"/>
      <c r="AV503" s="171"/>
      <c r="AW503" s="171"/>
      <c r="AX503" s="171"/>
      <c r="AY503" s="171"/>
      <c r="AZ503" s="171"/>
      <c r="BA503" s="171"/>
      <c r="BB503" s="171"/>
      <c r="BC503" s="171"/>
      <c r="BD503" s="171"/>
    </row>
    <row r="504" spans="8:56" x14ac:dyDescent="0.2">
      <c r="H504" s="182"/>
      <c r="I504" s="182"/>
      <c r="P504" s="171"/>
      <c r="Q504" s="171"/>
      <c r="R504" s="171"/>
      <c r="S504" s="171"/>
      <c r="T504" s="171"/>
      <c r="U504" s="171"/>
      <c r="V504" s="171"/>
      <c r="W504" s="171"/>
      <c r="X504" s="171"/>
      <c r="Y504" s="171"/>
      <c r="Z504" s="171"/>
      <c r="AA504" s="171"/>
      <c r="AB504" s="171"/>
      <c r="AC504" s="171"/>
      <c r="AD504" s="171"/>
      <c r="AE504" s="171"/>
      <c r="AF504" s="171"/>
      <c r="AG504" s="171"/>
      <c r="AH504" s="171"/>
      <c r="AI504" s="171"/>
      <c r="AJ504" s="171"/>
      <c r="AK504" s="171"/>
      <c r="AL504" s="171"/>
      <c r="AM504" s="171"/>
      <c r="AN504" s="171"/>
      <c r="AO504" s="171"/>
      <c r="AP504" s="171"/>
      <c r="AQ504" s="171"/>
      <c r="AR504" s="171"/>
      <c r="AS504" s="171"/>
      <c r="AT504" s="171"/>
      <c r="AU504" s="171"/>
      <c r="AV504" s="171"/>
      <c r="AW504" s="171"/>
      <c r="AX504" s="171"/>
      <c r="AY504" s="171"/>
      <c r="AZ504" s="171"/>
      <c r="BA504" s="171"/>
      <c r="BB504" s="171"/>
      <c r="BC504" s="171"/>
      <c r="BD504" s="171"/>
    </row>
    <row r="505" spans="8:56" x14ac:dyDescent="0.2">
      <c r="H505" s="182"/>
      <c r="I505" s="182"/>
      <c r="P505" s="171"/>
      <c r="Q505" s="171"/>
      <c r="R505" s="171"/>
      <c r="S505" s="171"/>
      <c r="T505" s="171"/>
      <c r="U505" s="171"/>
      <c r="V505" s="171"/>
      <c r="W505" s="171"/>
      <c r="X505" s="171"/>
      <c r="Y505" s="171"/>
      <c r="Z505" s="171"/>
      <c r="AA505" s="171"/>
      <c r="AB505" s="171"/>
      <c r="AC505" s="171"/>
      <c r="AD505" s="171"/>
      <c r="AE505" s="171"/>
      <c r="AF505" s="171"/>
      <c r="AG505" s="171"/>
      <c r="AH505" s="171"/>
      <c r="AI505" s="171"/>
      <c r="AJ505" s="171"/>
      <c r="AK505" s="171"/>
      <c r="AL505" s="171"/>
      <c r="AM505" s="171"/>
      <c r="AN505" s="171"/>
      <c r="AO505" s="171"/>
      <c r="AP505" s="171"/>
      <c r="AQ505" s="171"/>
      <c r="AR505" s="171"/>
      <c r="AS505" s="171"/>
      <c r="AT505" s="171"/>
      <c r="AU505" s="171"/>
      <c r="AV505" s="171"/>
      <c r="AW505" s="171"/>
      <c r="AX505" s="171"/>
      <c r="AY505" s="171"/>
      <c r="AZ505" s="171"/>
      <c r="BA505" s="171"/>
      <c r="BB505" s="171"/>
      <c r="BC505" s="171"/>
      <c r="BD505" s="171"/>
    </row>
    <row r="506" spans="8:56" x14ac:dyDescent="0.2">
      <c r="H506" s="182"/>
      <c r="I506" s="182"/>
      <c r="P506" s="171"/>
      <c r="Q506" s="171"/>
      <c r="R506" s="171"/>
      <c r="S506" s="171"/>
      <c r="T506" s="171"/>
      <c r="U506" s="171"/>
      <c r="V506" s="171"/>
      <c r="W506" s="171"/>
      <c r="X506" s="171"/>
      <c r="Y506" s="171"/>
      <c r="Z506" s="171"/>
      <c r="AA506" s="171"/>
      <c r="AB506" s="171"/>
      <c r="AC506" s="171"/>
      <c r="AD506" s="171"/>
      <c r="AE506" s="171"/>
      <c r="AF506" s="171"/>
      <c r="AG506" s="171"/>
      <c r="AH506" s="171"/>
      <c r="AI506" s="171"/>
      <c r="AJ506" s="171"/>
      <c r="AK506" s="171"/>
      <c r="AL506" s="171"/>
      <c r="AM506" s="171"/>
      <c r="AN506" s="171"/>
      <c r="AO506" s="171"/>
      <c r="AP506" s="171"/>
      <c r="AQ506" s="171"/>
      <c r="AR506" s="171"/>
      <c r="AS506" s="171"/>
      <c r="AT506" s="171"/>
      <c r="AU506" s="171"/>
      <c r="AV506" s="171"/>
      <c r="AW506" s="171"/>
      <c r="AX506" s="171"/>
      <c r="AY506" s="171"/>
      <c r="AZ506" s="171"/>
      <c r="BA506" s="171"/>
      <c r="BB506" s="171"/>
      <c r="BC506" s="171"/>
      <c r="BD506" s="171"/>
    </row>
    <row r="507" spans="8:56" x14ac:dyDescent="0.2">
      <c r="H507" s="182"/>
      <c r="I507" s="182"/>
      <c r="P507" s="171"/>
      <c r="Q507" s="171"/>
      <c r="R507" s="171"/>
      <c r="S507" s="171"/>
      <c r="T507" s="171"/>
      <c r="U507" s="171"/>
      <c r="V507" s="171"/>
      <c r="W507" s="171"/>
      <c r="X507" s="171"/>
      <c r="Y507" s="171"/>
      <c r="Z507" s="171"/>
      <c r="AA507" s="171"/>
      <c r="AB507" s="171"/>
      <c r="AC507" s="171"/>
      <c r="AD507" s="171"/>
      <c r="AE507" s="171"/>
      <c r="AF507" s="171"/>
      <c r="AG507" s="171"/>
      <c r="AH507" s="171"/>
      <c r="AI507" s="171"/>
      <c r="AJ507" s="171"/>
      <c r="AK507" s="171"/>
      <c r="AL507" s="171"/>
      <c r="AM507" s="171"/>
      <c r="AN507" s="171"/>
      <c r="AO507" s="171"/>
      <c r="AP507" s="171"/>
      <c r="AQ507" s="171"/>
      <c r="AR507" s="171"/>
      <c r="AS507" s="171"/>
      <c r="AT507" s="171"/>
      <c r="AU507" s="171"/>
      <c r="AV507" s="171"/>
      <c r="AW507" s="171"/>
      <c r="AX507" s="171"/>
      <c r="AY507" s="171"/>
      <c r="AZ507" s="171"/>
      <c r="BA507" s="171"/>
      <c r="BB507" s="171"/>
      <c r="BC507" s="171"/>
      <c r="BD507" s="171"/>
    </row>
    <row r="508" spans="8:56" x14ac:dyDescent="0.2">
      <c r="H508" s="182"/>
      <c r="I508" s="182"/>
      <c r="P508" s="171"/>
      <c r="Q508" s="171"/>
      <c r="R508" s="171"/>
      <c r="S508" s="171"/>
      <c r="T508" s="171"/>
      <c r="U508" s="171"/>
      <c r="V508" s="171"/>
      <c r="W508" s="171"/>
      <c r="X508" s="171"/>
      <c r="Y508" s="171"/>
      <c r="Z508" s="171"/>
      <c r="AA508" s="171"/>
      <c r="AB508" s="171"/>
      <c r="AC508" s="171"/>
      <c r="AD508" s="171"/>
      <c r="AE508" s="171"/>
      <c r="AF508" s="171"/>
      <c r="AG508" s="171"/>
      <c r="AH508" s="171"/>
      <c r="AI508" s="171"/>
      <c r="AJ508" s="171"/>
      <c r="AK508" s="171"/>
      <c r="AL508" s="171"/>
      <c r="AM508" s="171"/>
      <c r="AN508" s="171"/>
      <c r="AO508" s="171"/>
      <c r="AP508" s="171"/>
      <c r="AQ508" s="171"/>
      <c r="AR508" s="171"/>
      <c r="AS508" s="171"/>
      <c r="AT508" s="171"/>
      <c r="AU508" s="171"/>
      <c r="AV508" s="171"/>
      <c r="AW508" s="171"/>
      <c r="AX508" s="171"/>
      <c r="AY508" s="171"/>
      <c r="AZ508" s="171"/>
      <c r="BA508" s="171"/>
      <c r="BB508" s="171"/>
      <c r="BC508" s="171"/>
      <c r="BD508" s="171"/>
    </row>
    <row r="509" spans="8:56" x14ac:dyDescent="0.2">
      <c r="H509" s="182"/>
      <c r="I509" s="182"/>
      <c r="P509" s="171"/>
      <c r="Q509" s="171"/>
      <c r="R509" s="171"/>
      <c r="S509" s="171"/>
      <c r="T509" s="171"/>
      <c r="U509" s="171"/>
      <c r="V509" s="171"/>
      <c r="W509" s="171"/>
      <c r="X509" s="171"/>
      <c r="Y509" s="171"/>
      <c r="Z509" s="171"/>
      <c r="AA509" s="171"/>
      <c r="AB509" s="171"/>
      <c r="AC509" s="171"/>
      <c r="AD509" s="171"/>
      <c r="AE509" s="171"/>
      <c r="AF509" s="171"/>
      <c r="AG509" s="171"/>
      <c r="AH509" s="171"/>
      <c r="AI509" s="171"/>
      <c r="AJ509" s="171"/>
      <c r="AK509" s="171"/>
      <c r="AL509" s="171"/>
      <c r="AM509" s="171"/>
      <c r="AN509" s="171"/>
      <c r="AO509" s="171"/>
      <c r="AP509" s="171"/>
      <c r="AQ509" s="171"/>
      <c r="AR509" s="171"/>
      <c r="AS509" s="171"/>
      <c r="AT509" s="171"/>
      <c r="AU509" s="171"/>
      <c r="AV509" s="171"/>
      <c r="AW509" s="171"/>
      <c r="AX509" s="171"/>
      <c r="AY509" s="171"/>
      <c r="AZ509" s="171"/>
      <c r="BA509" s="171"/>
      <c r="BB509" s="171"/>
      <c r="BC509" s="171"/>
      <c r="BD509" s="171"/>
    </row>
    <row r="510" spans="8:56" x14ac:dyDescent="0.2">
      <c r="H510" s="182"/>
      <c r="I510" s="182"/>
      <c r="P510" s="171"/>
      <c r="Q510" s="171"/>
      <c r="R510" s="171"/>
      <c r="S510" s="171"/>
      <c r="T510" s="171"/>
      <c r="U510" s="171"/>
      <c r="V510" s="171"/>
      <c r="W510" s="171"/>
      <c r="X510" s="171"/>
      <c r="Y510" s="171"/>
      <c r="Z510" s="171"/>
      <c r="AA510" s="171"/>
      <c r="AB510" s="171"/>
      <c r="AC510" s="171"/>
      <c r="AD510" s="171"/>
      <c r="AE510" s="171"/>
      <c r="AF510" s="171"/>
      <c r="AG510" s="171"/>
      <c r="AH510" s="171"/>
      <c r="AI510" s="171"/>
      <c r="AJ510" s="171"/>
      <c r="AK510" s="171"/>
      <c r="AL510" s="171"/>
      <c r="AM510" s="171"/>
      <c r="AN510" s="171"/>
      <c r="AO510" s="171"/>
      <c r="AP510" s="171"/>
      <c r="AQ510" s="171"/>
      <c r="AR510" s="171"/>
      <c r="AS510" s="171"/>
      <c r="AT510" s="171"/>
      <c r="AU510" s="171"/>
      <c r="AV510" s="171"/>
      <c r="AW510" s="171"/>
      <c r="AX510" s="171"/>
      <c r="AY510" s="171"/>
      <c r="AZ510" s="171"/>
      <c r="BA510" s="171"/>
      <c r="BB510" s="171"/>
      <c r="BC510" s="171"/>
      <c r="BD510" s="171"/>
    </row>
    <row r="511" spans="8:56" x14ac:dyDescent="0.2">
      <c r="H511" s="182"/>
      <c r="I511" s="182"/>
      <c r="P511" s="171"/>
      <c r="Q511" s="171"/>
      <c r="R511" s="171"/>
      <c r="S511" s="171"/>
      <c r="T511" s="171"/>
      <c r="U511" s="171"/>
      <c r="V511" s="171"/>
      <c r="W511" s="171"/>
      <c r="X511" s="171"/>
      <c r="Y511" s="171"/>
      <c r="Z511" s="171"/>
      <c r="AA511" s="171"/>
      <c r="AB511" s="171"/>
      <c r="AC511" s="171"/>
      <c r="AD511" s="171"/>
      <c r="AE511" s="171"/>
      <c r="AF511" s="171"/>
      <c r="AG511" s="171"/>
      <c r="AH511" s="171"/>
      <c r="AI511" s="171"/>
      <c r="AJ511" s="171"/>
      <c r="AK511" s="171"/>
      <c r="AL511" s="171"/>
      <c r="AM511" s="171"/>
      <c r="AN511" s="171"/>
      <c r="AO511" s="171"/>
      <c r="AP511" s="171"/>
      <c r="AQ511" s="171"/>
      <c r="AR511" s="171"/>
      <c r="AS511" s="171"/>
      <c r="AT511" s="171"/>
      <c r="AU511" s="171"/>
      <c r="AV511" s="171"/>
      <c r="AW511" s="171"/>
      <c r="AX511" s="171"/>
      <c r="AY511" s="171"/>
      <c r="AZ511" s="171"/>
      <c r="BA511" s="171"/>
      <c r="BB511" s="171"/>
      <c r="BC511" s="171"/>
      <c r="BD511" s="171"/>
    </row>
  </sheetData>
  <mergeCells count="18">
    <mergeCell ref="A12:I12"/>
    <mergeCell ref="I7:I8"/>
    <mergeCell ref="J7:J8"/>
    <mergeCell ref="K7:K8"/>
    <mergeCell ref="L7:L8"/>
    <mergeCell ref="A5:P5"/>
    <mergeCell ref="A6:P6"/>
    <mergeCell ref="A7:A8"/>
    <mergeCell ref="B7:B8"/>
    <mergeCell ref="C7:C8"/>
    <mergeCell ref="D7:D8"/>
    <mergeCell ref="E7:E8"/>
    <mergeCell ref="F7:F8"/>
    <mergeCell ref="G7:G8"/>
    <mergeCell ref="H7:H8"/>
    <mergeCell ref="P7:P8"/>
    <mergeCell ref="M7:M8"/>
    <mergeCell ref="N7:O7"/>
  </mergeCells>
  <printOptions horizontalCentered="1"/>
  <pageMargins left="0.70866141732283472" right="0.78740157480314965" top="0.6692913385826772" bottom="0.86614173228346458" header="0.27559055118110237" footer="0.39370078740157483"/>
  <pageSetup paperSize="9" scale="60" firstPageNumber="114" orientation="landscape" useFirstPageNumber="1" r:id="rId1"/>
  <headerFooter alignWithMargins="0">
    <oddFooter>&amp;L&amp;"Arial,Kurzíva"Zastupitelstvo Olomouckého kraje 18-12-2015
5. - Rozpočet Olomouckého kraje 2016 - návrh rozpočtu
Příloha č 5a): Financování rozpracovaných investičních akcí&amp;R&amp;"Arial,Kurzíva"&amp;12Strana &amp;P (celkem 154)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1"/>
  <sheetViews>
    <sheetView tabSelected="1" zoomScale="80" zoomScaleNormal="80" workbookViewId="0">
      <selection activeCell="F23" sqref="F23"/>
    </sheetView>
  </sheetViews>
  <sheetFormatPr defaultColWidth="9.140625" defaultRowHeight="15" x14ac:dyDescent="0.2"/>
  <cols>
    <col min="1" max="1" width="3" style="878" customWidth="1"/>
    <col min="2" max="2" width="11.42578125" style="648" hidden="1" customWidth="1"/>
    <col min="3" max="3" width="6.7109375" style="648" hidden="1" customWidth="1"/>
    <col min="4" max="4" width="9.28515625" style="648" hidden="1" customWidth="1"/>
    <col min="5" max="5" width="9.7109375" style="648" customWidth="1"/>
    <col min="6" max="6" width="69.5703125" style="421" customWidth="1"/>
    <col min="7" max="7" width="16.85546875" style="648" customWidth="1"/>
    <col min="8" max="8" width="15" style="648" customWidth="1"/>
    <col min="9" max="9" width="21.28515625" style="648" customWidth="1"/>
    <col min="10" max="10" width="18.140625" style="678" customWidth="1"/>
    <col min="11" max="11" width="18.140625" style="648" customWidth="1"/>
    <col min="12" max="12" width="19.5703125" style="648" customWidth="1"/>
    <col min="13" max="13" width="15.7109375" style="648" customWidth="1"/>
    <col min="14" max="16384" width="9.140625" style="648"/>
  </cols>
  <sheetData>
    <row r="1" spans="1:13" s="790" customFormat="1" ht="18" x14ac:dyDescent="0.25">
      <c r="A1" s="878"/>
      <c r="C1" s="140"/>
      <c r="D1" s="140"/>
      <c r="E1" s="139" t="s">
        <v>207</v>
      </c>
      <c r="G1" s="140"/>
      <c r="H1" s="140"/>
    </row>
    <row r="2" spans="1:13" s="790" customFormat="1" x14ac:dyDescent="0.2">
      <c r="A2" s="878"/>
      <c r="C2" s="141"/>
      <c r="D2" s="141"/>
      <c r="E2" s="141" t="s">
        <v>354</v>
      </c>
      <c r="G2" s="887" t="s">
        <v>319</v>
      </c>
    </row>
    <row r="3" spans="1:13" s="790" customFormat="1" ht="15.75" x14ac:dyDescent="0.25">
      <c r="A3" s="878"/>
      <c r="C3" s="141"/>
      <c r="D3" s="141"/>
      <c r="E3" s="141" t="s">
        <v>355</v>
      </c>
      <c r="G3" s="141"/>
      <c r="H3" s="142"/>
    </row>
    <row r="4" spans="1:13" s="790" customFormat="1" x14ac:dyDescent="0.2">
      <c r="A4" s="878"/>
      <c r="C4" s="141"/>
      <c r="D4" s="141"/>
      <c r="E4" s="141"/>
      <c r="G4" s="141"/>
      <c r="H4" s="141"/>
    </row>
    <row r="5" spans="1:13" s="674" customFormat="1" ht="15.75" x14ac:dyDescent="0.25">
      <c r="C5" s="673"/>
      <c r="D5" s="673"/>
      <c r="E5" s="673" t="s">
        <v>308</v>
      </c>
      <c r="G5" s="673"/>
      <c r="H5" s="673"/>
      <c r="I5" s="673"/>
      <c r="J5" s="673"/>
      <c r="K5" s="673"/>
      <c r="L5" s="673"/>
      <c r="M5" s="673"/>
    </row>
    <row r="6" spans="1:13" s="674" customFormat="1" ht="16.5" thickBot="1" x14ac:dyDescent="0.3"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792" t="s">
        <v>14</v>
      </c>
    </row>
    <row r="7" spans="1:13" ht="16.5" thickBot="1" x14ac:dyDescent="0.3">
      <c r="A7" s="880"/>
      <c r="B7" s="713"/>
      <c r="C7" s="709"/>
      <c r="D7" s="709"/>
      <c r="E7" s="709"/>
      <c r="F7" s="709"/>
      <c r="G7" s="709"/>
      <c r="H7" s="709"/>
      <c r="I7" s="709"/>
      <c r="J7" s="709"/>
      <c r="K7" s="1089" t="s">
        <v>313</v>
      </c>
      <c r="L7" s="1090"/>
      <c r="M7" s="1091"/>
    </row>
    <row r="8" spans="1:13" x14ac:dyDescent="0.2">
      <c r="A8" s="880"/>
      <c r="B8" s="1098" t="s">
        <v>5</v>
      </c>
      <c r="C8" s="1100" t="s">
        <v>278</v>
      </c>
      <c r="D8" s="1100" t="s">
        <v>4</v>
      </c>
      <c r="E8" s="1102" t="s">
        <v>180</v>
      </c>
      <c r="F8" s="1102" t="s">
        <v>279</v>
      </c>
      <c r="G8" s="1096" t="s">
        <v>280</v>
      </c>
      <c r="H8" s="1102" t="s">
        <v>281</v>
      </c>
      <c r="I8" s="1102" t="s">
        <v>316</v>
      </c>
      <c r="J8" s="1094" t="s">
        <v>309</v>
      </c>
      <c r="K8" s="1104" t="s">
        <v>310</v>
      </c>
      <c r="L8" s="1102" t="s">
        <v>314</v>
      </c>
      <c r="M8" s="1092" t="s">
        <v>315</v>
      </c>
    </row>
    <row r="9" spans="1:13" ht="30" customHeight="1" thickBot="1" x14ac:dyDescent="0.25">
      <c r="A9" s="880"/>
      <c r="B9" s="1099"/>
      <c r="C9" s="1101"/>
      <c r="D9" s="1101"/>
      <c r="E9" s="1103"/>
      <c r="F9" s="1103"/>
      <c r="G9" s="1097"/>
      <c r="H9" s="1103"/>
      <c r="I9" s="1103"/>
      <c r="J9" s="1095"/>
      <c r="K9" s="1105"/>
      <c r="L9" s="1103"/>
      <c r="M9" s="1093"/>
    </row>
    <row r="10" spans="1:13" ht="39.950000000000003" customHeight="1" x14ac:dyDescent="0.2">
      <c r="A10" s="880"/>
      <c r="B10" s="679">
        <v>100963</v>
      </c>
      <c r="C10" s="680">
        <v>59</v>
      </c>
      <c r="D10" s="680">
        <v>3523</v>
      </c>
      <c r="E10" s="680">
        <v>61</v>
      </c>
      <c r="F10" s="681" t="s">
        <v>282</v>
      </c>
      <c r="G10" s="687">
        <v>31780</v>
      </c>
      <c r="H10" s="687">
        <v>25264</v>
      </c>
      <c r="I10" s="688">
        <f>G10-H10</f>
        <v>6516</v>
      </c>
      <c r="J10" s="714">
        <v>250</v>
      </c>
      <c r="K10" s="717">
        <f>H10</f>
        <v>25264</v>
      </c>
      <c r="L10" s="689">
        <v>0</v>
      </c>
      <c r="M10" s="690">
        <v>6266</v>
      </c>
    </row>
    <row r="11" spans="1:13" ht="39.950000000000003" customHeight="1" x14ac:dyDescent="0.2">
      <c r="A11" s="880"/>
      <c r="B11" s="682">
        <v>100782</v>
      </c>
      <c r="C11" s="683">
        <v>59</v>
      </c>
      <c r="D11" s="684">
        <v>3523</v>
      </c>
      <c r="E11" s="684">
        <v>61</v>
      </c>
      <c r="F11" s="685" t="s">
        <v>283</v>
      </c>
      <c r="G11" s="691">
        <v>6770</v>
      </c>
      <c r="H11" s="692">
        <v>5200</v>
      </c>
      <c r="I11" s="691">
        <f t="shared" ref="I11:I12" si="0">G11-H11</f>
        <v>1570</v>
      </c>
      <c r="J11" s="715">
        <v>337</v>
      </c>
      <c r="K11" s="718">
        <f t="shared" ref="K11:K12" si="1">H11</f>
        <v>5200</v>
      </c>
      <c r="L11" s="693">
        <v>0</v>
      </c>
      <c r="M11" s="695">
        <v>1233</v>
      </c>
    </row>
    <row r="12" spans="1:13" ht="39.950000000000003" customHeight="1" thickBot="1" x14ac:dyDescent="0.25">
      <c r="A12" s="880"/>
      <c r="B12" s="696">
        <v>100966</v>
      </c>
      <c r="C12" s="697">
        <v>59</v>
      </c>
      <c r="D12" s="698">
        <v>3533</v>
      </c>
      <c r="E12" s="698">
        <v>61</v>
      </c>
      <c r="F12" s="699" t="s">
        <v>284</v>
      </c>
      <c r="G12" s="700">
        <v>1596</v>
      </c>
      <c r="H12" s="701">
        <v>1200</v>
      </c>
      <c r="I12" s="700">
        <f t="shared" si="0"/>
        <v>396</v>
      </c>
      <c r="J12" s="716">
        <v>120</v>
      </c>
      <c r="K12" s="719">
        <f t="shared" si="1"/>
        <v>1200</v>
      </c>
      <c r="L12" s="702">
        <v>0</v>
      </c>
      <c r="M12" s="703">
        <v>276</v>
      </c>
    </row>
    <row r="13" spans="1:13" s="675" customFormat="1" ht="18.75" thickBot="1" x14ac:dyDescent="0.3">
      <c r="A13" s="881"/>
      <c r="B13" s="921" t="s">
        <v>63</v>
      </c>
      <c r="C13" s="922"/>
      <c r="D13" s="922"/>
      <c r="E13" s="922"/>
      <c r="F13" s="922"/>
      <c r="G13" s="541">
        <f t="shared" ref="G13:M13" si="2">SUM(G10:G12)</f>
        <v>40146</v>
      </c>
      <c r="H13" s="541">
        <f t="shared" si="2"/>
        <v>31664</v>
      </c>
      <c r="I13" s="541">
        <f t="shared" si="2"/>
        <v>8482</v>
      </c>
      <c r="J13" s="795">
        <f t="shared" si="2"/>
        <v>707</v>
      </c>
      <c r="K13" s="796">
        <f t="shared" si="2"/>
        <v>31664</v>
      </c>
      <c r="L13" s="541">
        <f t="shared" si="2"/>
        <v>0</v>
      </c>
      <c r="M13" s="797">
        <f t="shared" si="2"/>
        <v>7775</v>
      </c>
    </row>
    <row r="14" spans="1:13" s="678" customFormat="1" ht="19.5" customHeight="1" x14ac:dyDescent="0.2">
      <c r="A14" s="878"/>
      <c r="F14" s="421"/>
    </row>
    <row r="15" spans="1:13" x14ac:dyDescent="0.2">
      <c r="C15" s="694"/>
      <c r="D15" s="694"/>
      <c r="E15" s="694" t="s">
        <v>349</v>
      </c>
      <c r="G15" s="694"/>
      <c r="H15" s="694"/>
      <c r="I15" s="694"/>
      <c r="J15" s="694"/>
      <c r="K15" s="694"/>
      <c r="L15" s="694"/>
      <c r="M15" s="694"/>
    </row>
    <row r="19" spans="8:8" ht="15.75" x14ac:dyDescent="0.25">
      <c r="H19" s="676"/>
    </row>
    <row r="21" spans="8:8" ht="15.75" x14ac:dyDescent="0.25">
      <c r="H21" s="676"/>
    </row>
  </sheetData>
  <mergeCells count="14">
    <mergeCell ref="K7:M7"/>
    <mergeCell ref="M8:M9"/>
    <mergeCell ref="J8:J9"/>
    <mergeCell ref="G8:G9"/>
    <mergeCell ref="B13:F13"/>
    <mergeCell ref="B8:B9"/>
    <mergeCell ref="C8:C9"/>
    <mergeCell ref="D8:D9"/>
    <mergeCell ref="E8:E9"/>
    <mergeCell ref="F8:F9"/>
    <mergeCell ref="H8:H9"/>
    <mergeCell ref="I8:I9"/>
    <mergeCell ref="K8:K9"/>
    <mergeCell ref="L8:L9"/>
  </mergeCells>
  <printOptions horizontalCentered="1"/>
  <pageMargins left="0.70866141732283472" right="0.78740157480314965" top="0.6692913385826772" bottom="0.86614173228346458" header="0.27559055118110237" footer="0.39370078740157483"/>
  <pageSetup paperSize="9" scale="64" firstPageNumber="115" orientation="landscape" useFirstPageNumber="1" r:id="rId1"/>
  <headerFooter alignWithMargins="0">
    <oddFooter>&amp;L&amp;"Arial,Kurzíva"Zastupitelstvo Olomouckého kraje 18-12-2015
5. - Rozpočet Olomouckého kraje 2016 - návrh rozpočtu
Příloha č 5a): Financování rozpracovaných investičních akcí&amp;R&amp;"Arial,Kurzíva"&amp;12Strana &amp;P (celkem 154)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J41"/>
  <sheetViews>
    <sheetView showGridLines="0" tabSelected="1" zoomScale="75" zoomScaleNormal="75" zoomScaleSheetLayoutView="75" zoomScalePageLayoutView="75" workbookViewId="0">
      <selection activeCell="F23" sqref="F23"/>
    </sheetView>
  </sheetViews>
  <sheetFormatPr defaultColWidth="9.140625" defaultRowHeight="12.75" x14ac:dyDescent="0.2"/>
  <cols>
    <col min="1" max="1" width="7" style="26" customWidth="1"/>
    <col min="2" max="2" width="43.28515625" style="26" customWidth="1"/>
    <col min="3" max="3" width="67.85546875" style="26" customWidth="1"/>
    <col min="4" max="4" width="31.42578125" style="26" customWidth="1"/>
    <col min="5" max="5" width="24.140625" style="26" customWidth="1"/>
    <col min="6" max="6" width="23" style="26" customWidth="1"/>
    <col min="7" max="7" width="21.85546875" style="26" customWidth="1"/>
    <col min="8" max="8" width="9.140625" style="26"/>
    <col min="9" max="9" width="11.5703125" style="26" bestFit="1" customWidth="1"/>
    <col min="10" max="16384" width="9.140625" style="26"/>
  </cols>
  <sheetData>
    <row r="1" spans="1:7" s="115" customFormat="1" ht="32.25" customHeight="1" x14ac:dyDescent="0.3"/>
    <row r="2" spans="1:7" ht="21" customHeight="1" x14ac:dyDescent="0.3">
      <c r="A2" s="115" t="s">
        <v>360</v>
      </c>
    </row>
    <row r="3" spans="1:7" ht="18.75" customHeight="1" thickBot="1" x14ac:dyDescent="0.3">
      <c r="A3" s="892"/>
      <c r="B3" s="892"/>
      <c r="C3" s="892"/>
      <c r="G3" s="798" t="s">
        <v>14</v>
      </c>
    </row>
    <row r="4" spans="1:7" ht="65.25" customHeight="1" thickBot="1" x14ac:dyDescent="0.25">
      <c r="A4" s="908" t="s">
        <v>55</v>
      </c>
      <c r="B4" s="908"/>
      <c r="C4" s="855" t="s">
        <v>36</v>
      </c>
      <c r="D4" s="856" t="s">
        <v>80</v>
      </c>
      <c r="E4" s="856" t="s">
        <v>350</v>
      </c>
      <c r="F4" s="856" t="s">
        <v>44</v>
      </c>
      <c r="G4" s="857" t="s">
        <v>63</v>
      </c>
    </row>
    <row r="5" spans="1:7" ht="20.100000000000001" customHeight="1" x14ac:dyDescent="0.2">
      <c r="A5" s="894"/>
      <c r="B5" s="35" t="s">
        <v>29</v>
      </c>
      <c r="C5" s="74" t="s">
        <v>182</v>
      </c>
      <c r="D5" s="40">
        <f>'Š-PD'!O11</f>
        <v>0</v>
      </c>
      <c r="E5" s="40">
        <v>0</v>
      </c>
      <c r="F5" s="40">
        <f>'Š-nad 500'!P26</f>
        <v>40402</v>
      </c>
      <c r="G5" s="62">
        <f t="shared" ref="G5:G21" si="0">SUM(D5:F5)</f>
        <v>40402</v>
      </c>
    </row>
    <row r="6" spans="1:7" ht="20.100000000000001" customHeight="1" thickBot="1" x14ac:dyDescent="0.25">
      <c r="A6" s="895"/>
      <c r="B6" s="35" t="s">
        <v>29</v>
      </c>
      <c r="C6" s="75" t="s">
        <v>88</v>
      </c>
      <c r="D6" s="41">
        <f>'Š-nad 500'!O26</f>
        <v>0</v>
      </c>
      <c r="E6" s="41">
        <v>0</v>
      </c>
      <c r="F6" s="41">
        <f>'Š-PD'!P11</f>
        <v>44</v>
      </c>
      <c r="G6" s="62">
        <f t="shared" si="0"/>
        <v>44</v>
      </c>
    </row>
    <row r="7" spans="1:7" ht="20.100000000000001" hidden="1" customHeight="1" thickBot="1" x14ac:dyDescent="0.25">
      <c r="A7" s="896"/>
      <c r="B7" s="36" t="s">
        <v>29</v>
      </c>
      <c r="C7" s="76"/>
      <c r="D7" s="42"/>
      <c r="E7" s="48"/>
      <c r="F7" s="48"/>
      <c r="G7" s="387">
        <f t="shared" si="0"/>
        <v>0</v>
      </c>
    </row>
    <row r="8" spans="1:7" ht="20.100000000000001" customHeight="1" thickBot="1" x14ac:dyDescent="0.25">
      <c r="A8" s="904" t="s">
        <v>39</v>
      </c>
      <c r="B8" s="905"/>
      <c r="C8" s="905"/>
      <c r="D8" s="851">
        <f>SUM(D5:D7)</f>
        <v>0</v>
      </c>
      <c r="E8" s="851">
        <v>0</v>
      </c>
      <c r="F8" s="851">
        <f>SUM(F5:F7)</f>
        <v>40446</v>
      </c>
      <c r="G8" s="851">
        <f>SUM(D8:F8)</f>
        <v>40446</v>
      </c>
    </row>
    <row r="9" spans="1:7" ht="20.100000000000001" customHeight="1" x14ac:dyDescent="0.2">
      <c r="A9" s="31"/>
      <c r="B9" s="37" t="s">
        <v>47</v>
      </c>
      <c r="C9" s="77" t="s">
        <v>182</v>
      </c>
      <c r="D9" s="43">
        <v>0</v>
      </c>
      <c r="E9" s="40">
        <v>0</v>
      </c>
      <c r="F9" s="40">
        <f>'Sociální-nad 500'!P20</f>
        <v>80462</v>
      </c>
      <c r="G9" s="62">
        <f t="shared" si="0"/>
        <v>80462</v>
      </c>
    </row>
    <row r="10" spans="1:7" ht="20.100000000000001" customHeight="1" thickBot="1" x14ac:dyDescent="0.25">
      <c r="A10" s="27"/>
      <c r="B10" s="38" t="s">
        <v>47</v>
      </c>
      <c r="C10" s="78" t="s">
        <v>88</v>
      </c>
      <c r="D10" s="41">
        <v>0</v>
      </c>
      <c r="E10" s="41">
        <v>0</v>
      </c>
      <c r="F10" s="41">
        <f>'Sociální-PD'!P11</f>
        <v>323</v>
      </c>
      <c r="G10" s="62">
        <f t="shared" si="0"/>
        <v>323</v>
      </c>
    </row>
    <row r="11" spans="1:7" ht="20.100000000000001" hidden="1" customHeight="1" thickBot="1" x14ac:dyDescent="0.25">
      <c r="A11" s="32"/>
      <c r="B11" s="276" t="s">
        <v>47</v>
      </c>
      <c r="C11" s="277"/>
      <c r="D11" s="278"/>
      <c r="E11" s="686"/>
      <c r="F11" s="48"/>
      <c r="G11" s="61">
        <f t="shared" si="0"/>
        <v>0</v>
      </c>
    </row>
    <row r="12" spans="1:7" ht="20.100000000000001" customHeight="1" thickBot="1" x14ac:dyDescent="0.25">
      <c r="A12" s="904" t="s">
        <v>40</v>
      </c>
      <c r="B12" s="905"/>
      <c r="C12" s="905"/>
      <c r="D12" s="852">
        <f>SUM(D9:D11)</f>
        <v>0</v>
      </c>
      <c r="E12" s="852">
        <v>0</v>
      </c>
      <c r="F12" s="852">
        <f>SUM(F9:F11)</f>
        <v>80785</v>
      </c>
      <c r="G12" s="851">
        <f>SUM(D12:F12)</f>
        <v>80785</v>
      </c>
    </row>
    <row r="13" spans="1:7" ht="20.100000000000001" customHeight="1" x14ac:dyDescent="0.2">
      <c r="A13" s="30"/>
      <c r="B13" s="37" t="s">
        <v>51</v>
      </c>
      <c r="C13" s="79" t="s">
        <v>182</v>
      </c>
      <c r="D13" s="43">
        <f>'Kultura-PD'!O11</f>
        <v>0</v>
      </c>
      <c r="E13" s="40">
        <v>0</v>
      </c>
      <c r="F13" s="40">
        <f>'Kultura-nad 500'!P13</f>
        <v>24609</v>
      </c>
      <c r="G13" s="62">
        <f t="shared" si="0"/>
        <v>24609</v>
      </c>
    </row>
    <row r="14" spans="1:7" ht="20.100000000000001" customHeight="1" thickBot="1" x14ac:dyDescent="0.25">
      <c r="A14" s="27"/>
      <c r="B14" s="38" t="s">
        <v>51</v>
      </c>
      <c r="C14" s="78" t="s">
        <v>88</v>
      </c>
      <c r="D14" s="41">
        <f>'Kultura-nad 500'!O13</f>
        <v>0</v>
      </c>
      <c r="E14" s="41">
        <v>0</v>
      </c>
      <c r="F14" s="41">
        <f>'Kultura-PD'!P11</f>
        <v>2700</v>
      </c>
      <c r="G14" s="62">
        <f t="shared" si="0"/>
        <v>2700</v>
      </c>
    </row>
    <row r="15" spans="1:7" ht="20.100000000000001" hidden="1" customHeight="1" thickBot="1" x14ac:dyDescent="0.25">
      <c r="A15" s="32"/>
      <c r="B15" s="276" t="s">
        <v>51</v>
      </c>
      <c r="C15" s="277"/>
      <c r="D15" s="278"/>
      <c r="E15" s="686"/>
      <c r="F15" s="48"/>
      <c r="G15" s="62">
        <f t="shared" si="0"/>
        <v>0</v>
      </c>
    </row>
    <row r="16" spans="1:7" ht="20.100000000000001" customHeight="1" thickBot="1" x14ac:dyDescent="0.25">
      <c r="A16" s="904" t="s">
        <v>41</v>
      </c>
      <c r="B16" s="905"/>
      <c r="C16" s="909"/>
      <c r="D16" s="851">
        <f>SUM(D13:D14)</f>
        <v>0</v>
      </c>
      <c r="E16" s="851">
        <v>0</v>
      </c>
      <c r="F16" s="851">
        <f>SUM(F13:F15)</f>
        <v>27309</v>
      </c>
      <c r="G16" s="851">
        <f>SUM(D16:F16)</f>
        <v>27309</v>
      </c>
    </row>
    <row r="17" spans="1:10" ht="20.100000000000001" customHeight="1" x14ac:dyDescent="0.2">
      <c r="A17" s="31"/>
      <c r="B17" s="37" t="s">
        <v>52</v>
      </c>
      <c r="C17" s="77" t="s">
        <v>88</v>
      </c>
      <c r="D17" s="43">
        <v>0</v>
      </c>
      <c r="E17" s="40">
        <v>0</v>
      </c>
      <c r="F17" s="40">
        <f>'Doprava-PD'!O37</f>
        <v>33828</v>
      </c>
      <c r="G17" s="62">
        <f t="shared" si="0"/>
        <v>33828</v>
      </c>
    </row>
    <row r="18" spans="1:10" ht="20.100000000000001" customHeight="1" x14ac:dyDescent="0.2">
      <c r="A18" s="27"/>
      <c r="B18" s="38" t="s">
        <v>52</v>
      </c>
      <c r="C18" s="78" t="s">
        <v>244</v>
      </c>
      <c r="D18" s="41">
        <f>Doprava!P12</f>
        <v>0</v>
      </c>
      <c r="E18" s="41">
        <v>0</v>
      </c>
      <c r="F18" s="41">
        <f>Doprava!Q12</f>
        <v>9211</v>
      </c>
      <c r="G18" s="62">
        <f t="shared" si="0"/>
        <v>9211</v>
      </c>
    </row>
    <row r="19" spans="1:10" ht="20.100000000000001" customHeight="1" thickBot="1" x14ac:dyDescent="0.25">
      <c r="A19" s="817"/>
      <c r="B19" s="39" t="s">
        <v>52</v>
      </c>
      <c r="C19" s="818" t="s">
        <v>351</v>
      </c>
      <c r="D19" s="686">
        <v>0</v>
      </c>
      <c r="E19" s="686">
        <v>0</v>
      </c>
      <c r="F19" s="686">
        <f>'Doprava SSOK - PD '!O15</f>
        <v>13600</v>
      </c>
      <c r="G19" s="40">
        <f t="shared" si="0"/>
        <v>13600</v>
      </c>
    </row>
    <row r="20" spans="1:10" ht="20.100000000000001" customHeight="1" thickBot="1" x14ac:dyDescent="0.25">
      <c r="A20" s="904" t="s">
        <v>43</v>
      </c>
      <c r="B20" s="905"/>
      <c r="C20" s="909"/>
      <c r="D20" s="851">
        <f>SUM(D17:D18)</f>
        <v>0</v>
      </c>
      <c r="E20" s="851">
        <v>0</v>
      </c>
      <c r="F20" s="851">
        <f>SUM(F17:F19)</f>
        <v>56639</v>
      </c>
      <c r="G20" s="851">
        <f>SUM(D20:F20)</f>
        <v>56639</v>
      </c>
    </row>
    <row r="21" spans="1:10" ht="20.100000000000001" customHeight="1" thickBot="1" x14ac:dyDescent="0.25">
      <c r="A21" s="27"/>
      <c r="B21" s="38" t="s">
        <v>25</v>
      </c>
      <c r="C21" s="78" t="s">
        <v>182</v>
      </c>
      <c r="D21" s="41">
        <f>'Zdr.-nad 500'!O11</f>
        <v>0</v>
      </c>
      <c r="E21" s="41">
        <v>0</v>
      </c>
      <c r="F21" s="41">
        <f>'Zdr.-nad 500'!P11</f>
        <v>20035</v>
      </c>
      <c r="G21" s="62">
        <f t="shared" si="0"/>
        <v>20035</v>
      </c>
    </row>
    <row r="22" spans="1:10" ht="17.25" hidden="1" customHeight="1" thickBot="1" x14ac:dyDescent="0.25">
      <c r="A22" s="32"/>
      <c r="B22" s="36"/>
      <c r="C22" s="76"/>
      <c r="D22" s="42"/>
      <c r="E22" s="48"/>
      <c r="F22" s="48"/>
      <c r="G22" s="61"/>
    </row>
    <row r="23" spans="1:10" ht="20.100000000000001" customHeight="1" thickBot="1" x14ac:dyDescent="0.25">
      <c r="A23" s="904" t="s">
        <v>42</v>
      </c>
      <c r="B23" s="905"/>
      <c r="C23" s="905"/>
      <c r="D23" s="851">
        <f>SUM(D21:D22)</f>
        <v>0</v>
      </c>
      <c r="E23" s="851">
        <f>SUM(E21:E22)</f>
        <v>0</v>
      </c>
      <c r="F23" s="851">
        <f>SUM(F21:F22)</f>
        <v>20035</v>
      </c>
      <c r="G23" s="851">
        <f>SUM(D23:F23)</f>
        <v>20035</v>
      </c>
    </row>
    <row r="24" spans="1:10" ht="20.100000000000001" customHeight="1" thickBot="1" x14ac:dyDescent="0.25">
      <c r="A24" s="853" t="s">
        <v>287</v>
      </c>
      <c r="B24" s="854"/>
      <c r="C24" s="854"/>
      <c r="D24" s="851">
        <v>0</v>
      </c>
      <c r="E24" s="851">
        <v>0</v>
      </c>
      <c r="F24" s="851">
        <f>'Projekty INTERREG'!O12</f>
        <v>6920</v>
      </c>
      <c r="G24" s="851">
        <f>E24+F24</f>
        <v>6920</v>
      </c>
    </row>
    <row r="25" spans="1:10" ht="20.100000000000001" customHeight="1" thickBot="1" x14ac:dyDescent="0.25">
      <c r="A25" s="853" t="s">
        <v>317</v>
      </c>
      <c r="B25" s="854"/>
      <c r="C25" s="854"/>
      <c r="D25" s="851">
        <v>0</v>
      </c>
      <c r="E25" s="851">
        <f>'Zdr. dotace'!L13</f>
        <v>0</v>
      </c>
      <c r="F25" s="851">
        <f>'Zdr. dotace'!M13</f>
        <v>7775</v>
      </c>
      <c r="G25" s="851">
        <f>E25+F25</f>
        <v>7775</v>
      </c>
    </row>
    <row r="26" spans="1:10" ht="20.100000000000001" customHeight="1" thickBot="1" x14ac:dyDescent="0.25">
      <c r="A26" s="853" t="s">
        <v>338</v>
      </c>
      <c r="B26" s="854"/>
      <c r="C26" s="854"/>
      <c r="D26" s="851">
        <v>0</v>
      </c>
      <c r="E26" s="851">
        <f>'Projekty - Švýc. fondy'!L10</f>
        <v>26000</v>
      </c>
      <c r="F26" s="851">
        <f>'Projekty - Švýc. fondy'!M10</f>
        <v>912</v>
      </c>
      <c r="G26" s="851">
        <f>E26+F26+D26</f>
        <v>26912</v>
      </c>
    </row>
    <row r="27" spans="1:10" ht="20.100000000000001" hidden="1" customHeight="1" thickBot="1" x14ac:dyDescent="0.25">
      <c r="A27" s="592"/>
      <c r="B27" s="593"/>
      <c r="C27" s="593"/>
      <c r="D27" s="569"/>
      <c r="E27" s="569"/>
      <c r="F27" s="569"/>
      <c r="G27" s="569"/>
    </row>
    <row r="28" spans="1:10" ht="30.75" customHeight="1" thickBot="1" x14ac:dyDescent="0.25">
      <c r="A28" s="906" t="s">
        <v>59</v>
      </c>
      <c r="B28" s="907"/>
      <c r="C28" s="590"/>
      <c r="D28" s="591">
        <f>D8+D12+D16+D20+D23+D24+D25+D26</f>
        <v>0</v>
      </c>
      <c r="E28" s="591">
        <f>+E8+E12+E16+E20+E23+E27+E25+E26</f>
        <v>26000</v>
      </c>
      <c r="F28" s="591">
        <f>+F8+F12+F16+F20+F23+F27+F25+F26+F24</f>
        <v>240821</v>
      </c>
      <c r="G28" s="591">
        <f>+G8+G12+G16+G20+G23+G27+G25+G26+G24</f>
        <v>266821</v>
      </c>
      <c r="J28" s="49"/>
    </row>
    <row r="29" spans="1:10" ht="10.5" customHeight="1" x14ac:dyDescent="0.2"/>
    <row r="30" spans="1:10" ht="30" customHeight="1" x14ac:dyDescent="0.25">
      <c r="A30" s="910"/>
      <c r="B30" s="910"/>
      <c r="C30" s="910"/>
      <c r="D30" s="910"/>
      <c r="E30" s="677"/>
      <c r="F30" s="513"/>
      <c r="G30" s="513"/>
    </row>
    <row r="31" spans="1:10" ht="9.75" customHeight="1" x14ac:dyDescent="0.25">
      <c r="A31" s="371"/>
      <c r="B31" s="371"/>
      <c r="C31" s="371"/>
      <c r="D31" s="371"/>
      <c r="E31" s="371"/>
      <c r="F31" s="371"/>
      <c r="G31" s="371"/>
    </row>
    <row r="32" spans="1:10" ht="12" customHeight="1" x14ac:dyDescent="0.2">
      <c r="A32" s="902"/>
      <c r="B32" s="903"/>
      <c r="C32" s="903"/>
      <c r="D32" s="903"/>
      <c r="E32" s="903"/>
      <c r="F32" s="903"/>
      <c r="G32" s="903"/>
    </row>
    <row r="33" spans="1:9" ht="9" customHeight="1" x14ac:dyDescent="0.2">
      <c r="A33" s="903"/>
      <c r="B33" s="903"/>
      <c r="C33" s="903"/>
      <c r="D33" s="903"/>
      <c r="E33" s="903"/>
      <c r="F33" s="903"/>
      <c r="G33" s="903"/>
    </row>
    <row r="34" spans="1:9" x14ac:dyDescent="0.2">
      <c r="D34" s="49"/>
      <c r="E34" s="49"/>
      <c r="F34" s="483"/>
      <c r="G34" s="474"/>
    </row>
    <row r="35" spans="1:9" ht="18" x14ac:dyDescent="0.25">
      <c r="D35" s="475"/>
      <c r="E35" s="475"/>
      <c r="F35" s="476"/>
      <c r="G35" s="476"/>
    </row>
    <row r="36" spans="1:9" ht="18" x14ac:dyDescent="0.25">
      <c r="D36" s="475"/>
      <c r="E36" s="475"/>
      <c r="F36" s="477"/>
      <c r="G36" s="477"/>
    </row>
    <row r="37" spans="1:9" ht="18" x14ac:dyDescent="0.25">
      <c r="D37" s="478"/>
      <c r="E37" s="478"/>
      <c r="F37" s="479"/>
      <c r="G37" s="479"/>
    </row>
    <row r="38" spans="1:9" x14ac:dyDescent="0.2">
      <c r="D38" s="49"/>
      <c r="E38" s="49"/>
      <c r="F38" s="49"/>
    </row>
    <row r="39" spans="1:9" x14ac:dyDescent="0.2">
      <c r="D39" s="49"/>
      <c r="E39" s="49"/>
      <c r="F39" s="483"/>
      <c r="G39" s="474"/>
    </row>
    <row r="40" spans="1:9" ht="18" x14ac:dyDescent="0.25">
      <c r="D40" s="480"/>
      <c r="E40" s="480"/>
      <c r="F40" s="477"/>
      <c r="G40" s="477"/>
    </row>
    <row r="41" spans="1:9" ht="18" x14ac:dyDescent="0.25">
      <c r="D41" s="481"/>
      <c r="E41" s="481"/>
      <c r="F41" s="482"/>
      <c r="G41" s="482"/>
      <c r="I41" s="484"/>
    </row>
  </sheetData>
  <mergeCells count="11">
    <mergeCell ref="A3:C3"/>
    <mergeCell ref="A20:C20"/>
    <mergeCell ref="A5:A7"/>
    <mergeCell ref="A8:C8"/>
    <mergeCell ref="A12:C12"/>
    <mergeCell ref="A32:G33"/>
    <mergeCell ref="A23:C23"/>
    <mergeCell ref="A28:B28"/>
    <mergeCell ref="A4:B4"/>
    <mergeCell ref="A16:C16"/>
    <mergeCell ref="A30:D30"/>
  </mergeCells>
  <phoneticPr fontId="3" type="noConversion"/>
  <printOptions horizontalCentered="1"/>
  <pageMargins left="0.70866141732283472" right="0.78740157480314965" top="0.6692913385826772" bottom="0.86614173228346458" header="0.27559055118110237" footer="0.39370078740157483"/>
  <pageSetup paperSize="9" scale="60" firstPageNumber="102" orientation="landscape" useFirstPageNumber="1" r:id="rId1"/>
  <headerFooter alignWithMargins="0">
    <oddFooter>&amp;L&amp;"Arial,Kurzíva"Zastupitelstvo Olomouckého kraje 18-12-2015
5. - Rozpočet Olomouckého kraje 2016 - návrh rozpočtu
Příloha č 5a): Financování rozpracovaných investičních akcí&amp;R&amp;"Arial,Kurzíva"&amp;12Strana &amp;P (celkem 154)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M15"/>
  <sheetViews>
    <sheetView tabSelected="1" zoomScale="80" zoomScaleNormal="80" workbookViewId="0">
      <selection activeCell="F23" sqref="F23"/>
    </sheetView>
  </sheetViews>
  <sheetFormatPr defaultRowHeight="15" x14ac:dyDescent="0.2"/>
  <cols>
    <col min="1" max="1" width="3.5703125" style="819" customWidth="1"/>
    <col min="2" max="2" width="13.5703125" style="819" customWidth="1"/>
    <col min="3" max="3" width="6.28515625" style="819" hidden="1" customWidth="1"/>
    <col min="4" max="4" width="8.28515625" style="819" hidden="1" customWidth="1"/>
    <col min="5" max="5" width="8.42578125" style="819" customWidth="1"/>
    <col min="6" max="6" width="32.5703125" style="819" customWidth="1"/>
    <col min="7" max="7" width="16.140625" style="819" customWidth="1"/>
    <col min="8" max="8" width="15.7109375" style="819" customWidth="1"/>
    <col min="9" max="9" width="17.5703125" style="819" customWidth="1"/>
    <col min="10" max="10" width="16.5703125" style="819" customWidth="1"/>
    <col min="11" max="11" width="19.140625" style="819" customWidth="1"/>
    <col min="12" max="12" width="21.140625" style="819" customWidth="1"/>
    <col min="13" max="13" width="15.5703125" style="819" customWidth="1"/>
    <col min="14" max="14" width="12.42578125" style="819" bestFit="1" customWidth="1"/>
    <col min="15" max="16384" width="9.140625" style="819"/>
  </cols>
  <sheetData>
    <row r="1" spans="2:13" s="882" customFormat="1" ht="18" x14ac:dyDescent="0.25">
      <c r="B1" s="139" t="s">
        <v>357</v>
      </c>
      <c r="D1" s="140"/>
      <c r="E1" s="140"/>
      <c r="H1" s="140"/>
      <c r="I1" s="140"/>
    </row>
    <row r="2" spans="2:13" s="882" customFormat="1" x14ac:dyDescent="0.2">
      <c r="B2" s="141" t="s">
        <v>358</v>
      </c>
      <c r="D2" s="141"/>
      <c r="E2" s="141"/>
      <c r="G2" s="887" t="s">
        <v>359</v>
      </c>
      <c r="H2" s="141"/>
    </row>
    <row r="3" spans="2:13" s="882" customFormat="1" ht="15.75" x14ac:dyDescent="0.25">
      <c r="B3" s="141" t="s">
        <v>355</v>
      </c>
      <c r="D3" s="141"/>
      <c r="E3" s="141"/>
      <c r="H3" s="141"/>
      <c r="I3" s="142"/>
    </row>
    <row r="4" spans="2:13" s="882" customFormat="1" ht="15.75" x14ac:dyDescent="0.25">
      <c r="D4" s="141"/>
      <c r="E4" s="141"/>
      <c r="F4" s="141"/>
      <c r="H4" s="141"/>
      <c r="I4" s="142"/>
    </row>
    <row r="5" spans="2:13" ht="15.75" x14ac:dyDescent="0.25">
      <c r="B5" s="1106" t="s">
        <v>338</v>
      </c>
      <c r="C5" s="1106"/>
      <c r="D5" s="1106"/>
      <c r="E5" s="1106"/>
      <c r="F5" s="1106"/>
      <c r="G5" s="1106"/>
      <c r="H5" s="1106"/>
      <c r="I5" s="1106"/>
      <c r="J5" s="1106"/>
      <c r="K5" s="1106"/>
      <c r="L5" s="1106"/>
      <c r="M5" s="1106"/>
    </row>
    <row r="6" spans="2:13" ht="16.5" thickBot="1" x14ac:dyDescent="0.3">
      <c r="B6" s="820"/>
      <c r="C6" s="820"/>
      <c r="D6" s="820"/>
      <c r="E6" s="820"/>
      <c r="F6" s="820"/>
      <c r="G6" s="820"/>
      <c r="H6" s="820"/>
      <c r="I6" s="820"/>
      <c r="J6" s="820"/>
      <c r="K6" s="820"/>
      <c r="L6" s="820"/>
      <c r="M6" s="821" t="s">
        <v>14</v>
      </c>
    </row>
    <row r="7" spans="2:13" ht="16.5" thickBot="1" x14ac:dyDescent="0.3">
      <c r="B7" s="1107"/>
      <c r="C7" s="1108"/>
      <c r="D7" s="1108"/>
      <c r="E7" s="1108"/>
      <c r="F7" s="1108"/>
      <c r="G7" s="1108"/>
      <c r="H7" s="1108"/>
      <c r="I7" s="1108"/>
      <c r="J7" s="1109"/>
      <c r="K7" s="1107" t="s">
        <v>313</v>
      </c>
      <c r="L7" s="1108"/>
      <c r="M7" s="1109"/>
    </row>
    <row r="8" spans="2:13" s="831" customFormat="1" ht="61.5" customHeight="1" thickBot="1" x14ac:dyDescent="0.25">
      <c r="B8" s="822" t="s">
        <v>5</v>
      </c>
      <c r="C8" s="823" t="s">
        <v>278</v>
      </c>
      <c r="D8" s="823" t="s">
        <v>4</v>
      </c>
      <c r="E8" s="824" t="s">
        <v>180</v>
      </c>
      <c r="F8" s="825" t="s">
        <v>279</v>
      </c>
      <c r="G8" s="826" t="s">
        <v>339</v>
      </c>
      <c r="H8" s="827" t="s">
        <v>340</v>
      </c>
      <c r="I8" s="827" t="s">
        <v>341</v>
      </c>
      <c r="J8" s="828" t="s">
        <v>342</v>
      </c>
      <c r="K8" s="829" t="s">
        <v>340</v>
      </c>
      <c r="L8" s="828" t="s">
        <v>348</v>
      </c>
      <c r="M8" s="830" t="s">
        <v>341</v>
      </c>
    </row>
    <row r="9" spans="2:13" ht="60.75" thickBot="1" x14ac:dyDescent="0.25">
      <c r="B9" s="832" t="s">
        <v>343</v>
      </c>
      <c r="C9" s="833"/>
      <c r="D9" s="833"/>
      <c r="E9" s="833">
        <v>63</v>
      </c>
      <c r="F9" s="834" t="s">
        <v>344</v>
      </c>
      <c r="G9" s="835">
        <v>43584</v>
      </c>
      <c r="H9" s="835">
        <v>36722</v>
      </c>
      <c r="I9" s="836">
        <f>G9-H9</f>
        <v>6862</v>
      </c>
      <c r="J9" s="837">
        <v>5950</v>
      </c>
      <c r="K9" s="838">
        <v>36722</v>
      </c>
      <c r="L9" s="839">
        <v>26000</v>
      </c>
      <c r="M9" s="840">
        <v>912</v>
      </c>
    </row>
    <row r="10" spans="2:13" ht="27" customHeight="1" thickBot="1" x14ac:dyDescent="0.25">
      <c r="B10" s="1110" t="s">
        <v>63</v>
      </c>
      <c r="C10" s="1111"/>
      <c r="D10" s="1111"/>
      <c r="E10" s="1111"/>
      <c r="F10" s="1111"/>
      <c r="G10" s="841">
        <f t="shared" ref="G10:M10" si="0">SUM(G9:G9)</f>
        <v>43584</v>
      </c>
      <c r="H10" s="841">
        <f t="shared" si="0"/>
        <v>36722</v>
      </c>
      <c r="I10" s="842">
        <f t="shared" si="0"/>
        <v>6862</v>
      </c>
      <c r="J10" s="843">
        <f t="shared" si="0"/>
        <v>5950</v>
      </c>
      <c r="K10" s="844">
        <f t="shared" si="0"/>
        <v>36722</v>
      </c>
      <c r="L10" s="841">
        <f t="shared" si="0"/>
        <v>26000</v>
      </c>
      <c r="M10" s="845">
        <f t="shared" si="0"/>
        <v>912</v>
      </c>
    </row>
    <row r="11" spans="2:13" ht="15.75" x14ac:dyDescent="0.2">
      <c r="B11" s="846"/>
      <c r="C11" s="846"/>
      <c r="D11" s="846"/>
      <c r="E11" s="846"/>
      <c r="F11" s="846"/>
      <c r="G11" s="847"/>
      <c r="H11" s="847"/>
      <c r="I11" s="847"/>
      <c r="J11" s="847"/>
      <c r="K11" s="847"/>
      <c r="L11" s="847"/>
      <c r="M11" s="847"/>
    </row>
    <row r="12" spans="2:13" x14ac:dyDescent="0.2">
      <c r="B12" s="850"/>
      <c r="I12" s="848"/>
    </row>
    <row r="13" spans="2:13" x14ac:dyDescent="0.2">
      <c r="K13" s="849"/>
    </row>
    <row r="15" spans="2:13" x14ac:dyDescent="0.2">
      <c r="G15" s="848"/>
      <c r="H15" s="849"/>
    </row>
  </sheetData>
  <mergeCells count="4">
    <mergeCell ref="B5:M5"/>
    <mergeCell ref="B7:J7"/>
    <mergeCell ref="K7:M7"/>
    <mergeCell ref="B10:F10"/>
  </mergeCells>
  <printOptions horizontalCentered="1"/>
  <pageMargins left="0.70866141732283472" right="0.78740157480314965" top="0.6692913385826772" bottom="0.86614173228346458" header="0.27559055118110237" footer="0.39370078740157483"/>
  <pageSetup paperSize="9" scale="73" firstPageNumber="116" orientation="landscape" useFirstPageNumber="1" r:id="rId1"/>
  <headerFooter alignWithMargins="0">
    <oddFooter>&amp;L&amp;"Arial,Kurzíva"Zastupitelstvo Olomouckého kraje 18-12-2015
5. - Rozpočet Olomouckého kraje 2016 - návrh rozpočtu
Příloha č 5a): Financování rozpracovaných investičních akcí&amp;R&amp;"Arial,Kurzíva"&amp;12Strana &amp;P (celkem 154)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BH50"/>
  <sheetViews>
    <sheetView tabSelected="1" zoomScale="70" zoomScaleNormal="70" workbookViewId="0">
      <selection activeCell="F23" sqref="F23"/>
    </sheetView>
  </sheetViews>
  <sheetFormatPr defaultColWidth="29.7109375" defaultRowHeight="12.75" outlineLevelCol="1" x14ac:dyDescent="0.2"/>
  <cols>
    <col min="1" max="1" width="5" style="10" customWidth="1"/>
    <col min="2" max="2" width="4.7109375" style="158" customWidth="1"/>
    <col min="3" max="3" width="18.140625" style="158" hidden="1" customWidth="1" outlineLevel="1"/>
    <col min="4" max="4" width="7" style="158" hidden="1" customWidth="1" outlineLevel="1"/>
    <col min="5" max="5" width="7.42578125" style="158" hidden="1" customWidth="1" outlineLevel="1"/>
    <col min="6" max="6" width="7.42578125" style="158" customWidth="1" collapsed="1"/>
    <col min="7" max="7" width="66" style="10" customWidth="1"/>
    <col min="8" max="8" width="66.42578125" style="10" bestFit="1" customWidth="1"/>
    <col min="9" max="9" width="7.140625" style="158" customWidth="1"/>
    <col min="10" max="10" width="13.7109375" style="158" customWidth="1"/>
    <col min="11" max="11" width="14.5703125" style="164" customWidth="1"/>
    <col min="12" max="12" width="14.5703125" style="295" customWidth="1"/>
    <col min="13" max="13" width="12.28515625" style="164" customWidth="1"/>
    <col min="14" max="14" width="15.7109375" style="10" customWidth="1"/>
    <col min="15" max="15" width="13.28515625" style="10" customWidth="1"/>
    <col min="16" max="16" width="14" style="10" customWidth="1"/>
    <col min="17" max="17" width="13.140625" style="10" customWidth="1"/>
    <col min="18" max="18" width="14.7109375" style="10" customWidth="1"/>
    <col min="19" max="32" width="29.7109375" style="10" customWidth="1"/>
    <col min="33" max="16384" width="29.7109375" style="10"/>
  </cols>
  <sheetData>
    <row r="1" spans="1:60" s="51" customFormat="1" ht="18" x14ac:dyDescent="0.25">
      <c r="A1" s="139" t="s">
        <v>207</v>
      </c>
      <c r="B1" s="156"/>
      <c r="C1" s="156"/>
      <c r="D1" s="156"/>
      <c r="E1" s="156"/>
      <c r="F1" s="156"/>
      <c r="G1" s="157"/>
      <c r="H1" s="156"/>
      <c r="I1" s="158"/>
      <c r="J1" s="159"/>
      <c r="K1" s="159"/>
      <c r="L1" s="160"/>
      <c r="M1" s="160"/>
      <c r="N1" s="156"/>
      <c r="O1" s="156"/>
      <c r="P1" s="156"/>
      <c r="Q1" s="156"/>
      <c r="R1" s="183"/>
    </row>
    <row r="2" spans="1:60" s="51" customFormat="1" ht="15.75" x14ac:dyDescent="0.25">
      <c r="A2" s="146" t="s">
        <v>10</v>
      </c>
      <c r="B2" s="146"/>
      <c r="C2" s="146"/>
      <c r="D2" s="146"/>
      <c r="E2" s="146"/>
      <c r="F2" s="146" t="s">
        <v>11</v>
      </c>
      <c r="H2" s="154" t="s">
        <v>12</v>
      </c>
      <c r="I2" s="158"/>
      <c r="J2" s="146"/>
      <c r="K2" s="146"/>
      <c r="L2" s="161"/>
      <c r="M2" s="161"/>
      <c r="N2" s="146"/>
      <c r="O2" s="146"/>
      <c r="P2" s="146"/>
      <c r="Q2" s="146"/>
      <c r="R2" s="183"/>
    </row>
    <row r="3" spans="1:60" s="51" customFormat="1" ht="12.95" customHeight="1" x14ac:dyDescent="0.2">
      <c r="A3" s="146"/>
      <c r="B3" s="146"/>
      <c r="C3" s="146"/>
      <c r="D3" s="146"/>
      <c r="E3" s="146"/>
      <c r="F3" s="146" t="s">
        <v>13</v>
      </c>
      <c r="H3" s="146"/>
      <c r="I3" s="158"/>
      <c r="J3" s="146"/>
      <c r="K3" s="146"/>
      <c r="L3" s="161"/>
      <c r="M3" s="161"/>
      <c r="N3" s="146"/>
      <c r="O3" s="146"/>
      <c r="P3" s="146"/>
      <c r="Q3" s="146"/>
      <c r="R3" s="183"/>
    </row>
    <row r="4" spans="1:60" s="146" customFormat="1" ht="15" thickBot="1" x14ac:dyDescent="0.25">
      <c r="G4" s="145"/>
      <c r="I4" s="151"/>
      <c r="M4" s="161"/>
      <c r="P4" s="162"/>
      <c r="Q4" s="33" t="s">
        <v>14</v>
      </c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</row>
    <row r="5" spans="1:60" s="11" customFormat="1" ht="28.5" customHeight="1" thickBot="1" x14ac:dyDescent="0.25">
      <c r="A5" s="923" t="s">
        <v>29</v>
      </c>
      <c r="B5" s="924"/>
      <c r="C5" s="924"/>
      <c r="D5" s="924"/>
      <c r="E5" s="924"/>
      <c r="F5" s="924"/>
      <c r="G5" s="924"/>
      <c r="H5" s="924"/>
      <c r="I5" s="924"/>
      <c r="J5" s="924"/>
      <c r="K5" s="924"/>
      <c r="L5" s="924"/>
      <c r="M5" s="924"/>
      <c r="N5" s="924"/>
      <c r="O5" s="924"/>
      <c r="P5" s="924"/>
      <c r="Q5" s="943"/>
    </row>
    <row r="6" spans="1:60" ht="30.75" customHeight="1" thickBot="1" x14ac:dyDescent="0.25">
      <c r="A6" s="956" t="s">
        <v>321</v>
      </c>
      <c r="B6" s="957"/>
      <c r="C6" s="957"/>
      <c r="D6" s="957"/>
      <c r="E6" s="957"/>
      <c r="F6" s="957"/>
      <c r="G6" s="957"/>
      <c r="H6" s="957"/>
      <c r="I6" s="957"/>
      <c r="J6" s="957"/>
      <c r="K6" s="957"/>
      <c r="L6" s="957"/>
      <c r="M6" s="957"/>
      <c r="N6" s="957"/>
      <c r="O6" s="958"/>
      <c r="P6" s="958"/>
      <c r="Q6" s="959"/>
    </row>
    <row r="7" spans="1:60" ht="43.5" customHeight="1" thickBot="1" x14ac:dyDescent="0.25">
      <c r="A7" s="948" t="s">
        <v>26</v>
      </c>
      <c r="B7" s="950" t="s">
        <v>16</v>
      </c>
      <c r="C7" s="937" t="s">
        <v>5</v>
      </c>
      <c r="D7" s="937" t="s">
        <v>4</v>
      </c>
      <c r="E7" s="937" t="s">
        <v>6</v>
      </c>
      <c r="F7" s="941" t="s">
        <v>180</v>
      </c>
      <c r="G7" s="939" t="s">
        <v>17</v>
      </c>
      <c r="H7" s="944" t="s">
        <v>61</v>
      </c>
      <c r="I7" s="946" t="s">
        <v>19</v>
      </c>
      <c r="J7" s="952" t="s">
        <v>20</v>
      </c>
      <c r="K7" s="929" t="s">
        <v>21</v>
      </c>
      <c r="L7" s="931" t="s">
        <v>22</v>
      </c>
      <c r="M7" s="933" t="s">
        <v>184</v>
      </c>
      <c r="N7" s="934" t="s">
        <v>185</v>
      </c>
      <c r="O7" s="935"/>
      <c r="P7" s="936"/>
      <c r="Q7" s="954" t="s">
        <v>186</v>
      </c>
      <c r="R7" s="911" t="s">
        <v>138</v>
      </c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</row>
    <row r="8" spans="1:60" ht="51.75" customHeight="1" thickBot="1" x14ac:dyDescent="0.25">
      <c r="A8" s="949"/>
      <c r="B8" s="951"/>
      <c r="C8" s="938"/>
      <c r="D8" s="938"/>
      <c r="E8" s="938"/>
      <c r="F8" s="942"/>
      <c r="G8" s="940"/>
      <c r="H8" s="945"/>
      <c r="I8" s="947"/>
      <c r="J8" s="953"/>
      <c r="K8" s="930"/>
      <c r="L8" s="932"/>
      <c r="M8" s="932"/>
      <c r="N8" s="358" t="s">
        <v>23</v>
      </c>
      <c r="O8" s="130" t="s">
        <v>1</v>
      </c>
      <c r="P8" s="130" t="s">
        <v>2</v>
      </c>
      <c r="Q8" s="955"/>
      <c r="R8" s="912"/>
    </row>
    <row r="9" spans="1:60" ht="33" hidden="1" customHeight="1" thickBot="1" x14ac:dyDescent="0.25">
      <c r="A9" s="923" t="s">
        <v>68</v>
      </c>
      <c r="B9" s="924"/>
      <c r="C9" s="924"/>
      <c r="D9" s="924"/>
      <c r="E9" s="924"/>
      <c r="F9" s="924"/>
      <c r="G9" s="924"/>
      <c r="H9" s="924"/>
      <c r="I9" s="924"/>
      <c r="J9" s="924"/>
      <c r="K9" s="924"/>
      <c r="L9" s="924"/>
      <c r="M9" s="924"/>
      <c r="N9" s="924"/>
      <c r="O9" s="924"/>
      <c r="P9" s="924"/>
      <c r="Q9" s="925"/>
    </row>
    <row r="10" spans="1:60" ht="51.75" hidden="1" customHeight="1" thickBot="1" x14ac:dyDescent="0.3">
      <c r="A10" s="249">
        <v>1</v>
      </c>
      <c r="B10" s="250"/>
      <c r="C10" s="250"/>
      <c r="D10" s="250"/>
      <c r="E10" s="250"/>
      <c r="F10" s="883"/>
      <c r="G10" s="326"/>
      <c r="H10" s="251"/>
      <c r="I10" s="252"/>
      <c r="J10" s="253"/>
      <c r="K10" s="254"/>
      <c r="L10" s="255"/>
      <c r="M10" s="259"/>
      <c r="N10" s="133">
        <f>O10+P10</f>
        <v>0</v>
      </c>
      <c r="O10" s="256"/>
      <c r="P10" s="134"/>
      <c r="Q10" s="257">
        <f>K10-M10-N10</f>
        <v>0</v>
      </c>
    </row>
    <row r="11" spans="1:60" ht="36.75" hidden="1" customHeight="1" thickBot="1" x14ac:dyDescent="0.25">
      <c r="A11" s="919" t="s">
        <v>69</v>
      </c>
      <c r="B11" s="920"/>
      <c r="C11" s="920"/>
      <c r="D11" s="920"/>
      <c r="E11" s="920"/>
      <c r="F11" s="920"/>
      <c r="G11" s="920"/>
      <c r="H11" s="920"/>
      <c r="I11" s="221"/>
      <c r="J11" s="72"/>
      <c r="K11" s="73"/>
      <c r="L11" s="73"/>
      <c r="M11" s="226">
        <f>SUM(M10)</f>
        <v>0</v>
      </c>
      <c r="N11" s="222">
        <f>SUM(N10)</f>
        <v>0</v>
      </c>
      <c r="O11" s="222">
        <f>SUM(O10)</f>
        <v>0</v>
      </c>
      <c r="P11" s="222">
        <f>SUM(P10)</f>
        <v>0</v>
      </c>
      <c r="Q11" s="222">
        <f>SUM(Q10)</f>
        <v>0</v>
      </c>
    </row>
    <row r="12" spans="1:60" s="4" customFormat="1" ht="37.5" hidden="1" customHeight="1" thickBot="1" x14ac:dyDescent="0.25">
      <c r="A12" s="926" t="s">
        <v>76</v>
      </c>
      <c r="B12" s="927"/>
      <c r="C12" s="927"/>
      <c r="D12" s="927"/>
      <c r="E12" s="927"/>
      <c r="F12" s="927"/>
      <c r="G12" s="927"/>
      <c r="H12" s="927"/>
      <c r="I12" s="927"/>
      <c r="J12" s="927"/>
      <c r="K12" s="927"/>
      <c r="L12" s="927"/>
      <c r="M12" s="927"/>
      <c r="N12" s="927"/>
      <c r="O12" s="927"/>
      <c r="P12" s="927"/>
      <c r="Q12" s="928"/>
      <c r="R12" s="237"/>
    </row>
    <row r="13" spans="1:60" s="313" customFormat="1" ht="55.5" customHeight="1" x14ac:dyDescent="0.2">
      <c r="A13" s="131">
        <v>1</v>
      </c>
      <c r="B13" s="308" t="s">
        <v>99</v>
      </c>
      <c r="C13" s="3">
        <v>60001100026</v>
      </c>
      <c r="D13" s="309" t="s">
        <v>188</v>
      </c>
      <c r="E13" s="309" t="s">
        <v>149</v>
      </c>
      <c r="F13" s="309" t="s">
        <v>224</v>
      </c>
      <c r="G13" s="365" t="s">
        <v>187</v>
      </c>
      <c r="H13" s="364" t="s">
        <v>189</v>
      </c>
      <c r="I13" s="293" t="s">
        <v>102</v>
      </c>
      <c r="J13" s="310" t="s">
        <v>143</v>
      </c>
      <c r="K13" s="311">
        <v>56501</v>
      </c>
      <c r="L13" s="292" t="s">
        <v>190</v>
      </c>
      <c r="M13" s="312">
        <v>7771</v>
      </c>
      <c r="N13" s="260">
        <f>SUM(O13:P13)</f>
        <v>17720</v>
      </c>
      <c r="O13" s="389"/>
      <c r="P13" s="445">
        <v>17720</v>
      </c>
      <c r="Q13" s="388">
        <f>K13-M13-N13</f>
        <v>31010</v>
      </c>
      <c r="R13" s="504" t="s">
        <v>191</v>
      </c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60" s="313" customFormat="1" ht="61.5" customHeight="1" x14ac:dyDescent="0.2">
      <c r="A14" s="131">
        <v>2</v>
      </c>
      <c r="B14" s="308" t="s">
        <v>100</v>
      </c>
      <c r="C14" s="3">
        <v>60001100943</v>
      </c>
      <c r="D14" s="309" t="s">
        <v>188</v>
      </c>
      <c r="E14" s="309" t="s">
        <v>149</v>
      </c>
      <c r="F14" s="309" t="s">
        <v>224</v>
      </c>
      <c r="G14" s="365" t="s">
        <v>192</v>
      </c>
      <c r="H14" s="364" t="s">
        <v>193</v>
      </c>
      <c r="I14" s="293" t="s">
        <v>102</v>
      </c>
      <c r="J14" s="310" t="s">
        <v>143</v>
      </c>
      <c r="K14" s="311">
        <v>3456</v>
      </c>
      <c r="L14" s="292" t="s">
        <v>285</v>
      </c>
      <c r="M14" s="312">
        <v>0</v>
      </c>
      <c r="N14" s="260">
        <f>O14+P14</f>
        <v>1856</v>
      </c>
      <c r="O14" s="447"/>
      <c r="P14" s="471">
        <v>1856</v>
      </c>
      <c r="Q14" s="373">
        <f>K14-M14-N14</f>
        <v>1600</v>
      </c>
      <c r="R14" s="507" t="s">
        <v>286</v>
      </c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60" ht="57.4" customHeight="1" x14ac:dyDescent="0.2">
      <c r="A15" s="127">
        <v>3</v>
      </c>
      <c r="B15" s="290" t="s">
        <v>112</v>
      </c>
      <c r="C15" s="3">
        <v>60001100212</v>
      </c>
      <c r="D15" s="294" t="s">
        <v>188</v>
      </c>
      <c r="E15" s="294" t="s">
        <v>142</v>
      </c>
      <c r="F15" s="294" t="s">
        <v>356</v>
      </c>
      <c r="G15" s="366" t="s">
        <v>194</v>
      </c>
      <c r="H15" s="364" t="s">
        <v>195</v>
      </c>
      <c r="I15" s="289" t="s">
        <v>102</v>
      </c>
      <c r="J15" s="289" t="s">
        <v>143</v>
      </c>
      <c r="K15" s="283">
        <v>12679</v>
      </c>
      <c r="L15" s="307" t="s">
        <v>190</v>
      </c>
      <c r="M15" s="284">
        <v>1658</v>
      </c>
      <c r="N15" s="260">
        <f>O15+P15</f>
        <v>11021</v>
      </c>
      <c r="O15" s="390"/>
      <c r="P15" s="306">
        <v>11021</v>
      </c>
      <c r="Q15" s="373">
        <f>K15-M15-N15</f>
        <v>0</v>
      </c>
      <c r="R15" s="505"/>
    </row>
    <row r="16" spans="1:60" ht="57.4" customHeight="1" x14ac:dyDescent="0.2">
      <c r="A16" s="127">
        <v>4</v>
      </c>
      <c r="B16" s="290" t="s">
        <v>100</v>
      </c>
      <c r="C16" s="3">
        <v>60001100944</v>
      </c>
      <c r="D16" s="294" t="s">
        <v>197</v>
      </c>
      <c r="E16" s="294" t="s">
        <v>142</v>
      </c>
      <c r="F16" s="294" t="s">
        <v>356</v>
      </c>
      <c r="G16" s="366" t="s">
        <v>196</v>
      </c>
      <c r="H16" s="364" t="s">
        <v>198</v>
      </c>
      <c r="I16" s="289" t="s">
        <v>102</v>
      </c>
      <c r="J16" s="289" t="s">
        <v>143</v>
      </c>
      <c r="K16" s="283">
        <v>9505</v>
      </c>
      <c r="L16" s="307" t="s">
        <v>190</v>
      </c>
      <c r="M16" s="284">
        <v>2000</v>
      </c>
      <c r="N16" s="260">
        <f t="shared" ref="N16:N18" si="0">O16+P16</f>
        <v>7505</v>
      </c>
      <c r="O16" s="390"/>
      <c r="P16" s="306">
        <v>7505</v>
      </c>
      <c r="Q16" s="373">
        <f t="shared" ref="Q16:Q17" si="1">K16-M16-N16</f>
        <v>0</v>
      </c>
      <c r="R16" s="645" t="s">
        <v>199</v>
      </c>
    </row>
    <row r="17" spans="1:32" ht="57.4" customHeight="1" thickBot="1" x14ac:dyDescent="0.25">
      <c r="A17" s="127">
        <v>5</v>
      </c>
      <c r="B17" s="290" t="s">
        <v>99</v>
      </c>
      <c r="C17" s="3">
        <v>60001100996</v>
      </c>
      <c r="D17" s="294" t="s">
        <v>201</v>
      </c>
      <c r="E17" s="294" t="s">
        <v>149</v>
      </c>
      <c r="F17" s="294" t="s">
        <v>224</v>
      </c>
      <c r="G17" s="366" t="s">
        <v>200</v>
      </c>
      <c r="H17" s="364" t="s">
        <v>203</v>
      </c>
      <c r="I17" s="289"/>
      <c r="J17" s="289" t="s">
        <v>298</v>
      </c>
      <c r="K17" s="283">
        <v>2350</v>
      </c>
      <c r="L17" s="307" t="s">
        <v>190</v>
      </c>
      <c r="M17" s="284">
        <v>50</v>
      </c>
      <c r="N17" s="260">
        <f t="shared" si="0"/>
        <v>2300</v>
      </c>
      <c r="O17" s="390"/>
      <c r="P17" s="306">
        <v>2300</v>
      </c>
      <c r="Q17" s="373">
        <f t="shared" si="1"/>
        <v>0</v>
      </c>
      <c r="R17" s="506" t="s">
        <v>202</v>
      </c>
    </row>
    <row r="18" spans="1:32" ht="57.4" hidden="1" customHeight="1" x14ac:dyDescent="0.2">
      <c r="A18" s="127">
        <v>6</v>
      </c>
      <c r="B18" s="290"/>
      <c r="C18" s="3"/>
      <c r="D18" s="294"/>
      <c r="E18" s="294"/>
      <c r="F18" s="294"/>
      <c r="G18" s="366"/>
      <c r="H18" s="364"/>
      <c r="I18" s="289"/>
      <c r="J18" s="289"/>
      <c r="K18" s="283"/>
      <c r="L18" s="307"/>
      <c r="M18" s="284"/>
      <c r="N18" s="260">
        <f t="shared" si="0"/>
        <v>0</v>
      </c>
      <c r="O18" s="390"/>
      <c r="P18" s="306"/>
      <c r="Q18" s="373"/>
      <c r="R18" s="794"/>
    </row>
    <row r="19" spans="1:32" ht="57.4" hidden="1" customHeight="1" thickBot="1" x14ac:dyDescent="0.25">
      <c r="A19" s="127">
        <v>7</v>
      </c>
      <c r="B19" s="290"/>
      <c r="C19" s="3"/>
      <c r="D19" s="294"/>
      <c r="E19" s="294"/>
      <c r="F19" s="294"/>
      <c r="G19" s="366"/>
      <c r="H19" s="364"/>
      <c r="I19" s="289"/>
      <c r="J19" s="289"/>
      <c r="K19" s="283"/>
      <c r="L19" s="307"/>
      <c r="M19" s="284"/>
      <c r="N19" s="260"/>
      <c r="O19" s="390"/>
      <c r="P19" s="306"/>
      <c r="Q19" s="373"/>
      <c r="R19" s="506"/>
    </row>
    <row r="20" spans="1:32" ht="27.75" hidden="1" customHeight="1" thickBot="1" x14ac:dyDescent="0.25">
      <c r="A20" s="921" t="s">
        <v>70</v>
      </c>
      <c r="B20" s="922"/>
      <c r="C20" s="922"/>
      <c r="D20" s="922"/>
      <c r="E20" s="922"/>
      <c r="F20" s="922"/>
      <c r="G20" s="922"/>
      <c r="H20" s="922"/>
      <c r="I20" s="24"/>
      <c r="J20" s="24"/>
      <c r="K20" s="240">
        <f>SUM(K13:K19)</f>
        <v>84491</v>
      </c>
      <c r="L20" s="240"/>
      <c r="M20" s="241">
        <f>SUM(M13:M19)</f>
        <v>11479</v>
      </c>
      <c r="N20" s="134">
        <f>SUM(N13:N19)</f>
        <v>40402</v>
      </c>
      <c r="O20" s="227">
        <f>SUM(O13:O19)</f>
        <v>0</v>
      </c>
      <c r="P20" s="227">
        <f>SUM(P13:P19)</f>
        <v>40402</v>
      </c>
      <c r="Q20" s="134">
        <f>SUM(Q13:Q19)</f>
        <v>32610</v>
      </c>
    </row>
    <row r="21" spans="1:32" s="163" customFormat="1" ht="30" hidden="1" customHeight="1" thickBot="1" x14ac:dyDescent="0.25">
      <c r="A21" s="923" t="s">
        <v>71</v>
      </c>
      <c r="B21" s="924"/>
      <c r="C21" s="924"/>
      <c r="D21" s="924"/>
      <c r="E21" s="924"/>
      <c r="F21" s="924"/>
      <c r="G21" s="924"/>
      <c r="H21" s="924"/>
      <c r="I21" s="924"/>
      <c r="J21" s="924"/>
      <c r="K21" s="924"/>
      <c r="L21" s="924"/>
      <c r="M21" s="924"/>
      <c r="N21" s="924"/>
      <c r="O21" s="924"/>
      <c r="P21" s="924"/>
      <c r="Q21" s="925"/>
    </row>
    <row r="22" spans="1:32" s="18" customFormat="1" ht="71.25" hidden="1" customHeight="1" x14ac:dyDescent="0.2">
      <c r="A22" s="67">
        <v>1</v>
      </c>
      <c r="B22" s="60"/>
      <c r="C22" s="245"/>
      <c r="D22" s="245"/>
      <c r="E22" s="245"/>
      <c r="F22" s="245"/>
      <c r="G22" s="82"/>
      <c r="H22" s="101"/>
      <c r="I22" s="66"/>
      <c r="J22" s="83"/>
      <c r="K22" s="84"/>
      <c r="L22" s="63"/>
      <c r="M22" s="128"/>
      <c r="N22" s="132">
        <f>O22+P22</f>
        <v>0</v>
      </c>
      <c r="O22" s="228"/>
      <c r="P22" s="220"/>
      <c r="Q22" s="248">
        <f>K22-M22-N22</f>
        <v>0</v>
      </c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6.5" hidden="1" thickBot="1" x14ac:dyDescent="0.25">
      <c r="A23" s="68">
        <v>14</v>
      </c>
      <c r="B23" s="20"/>
      <c r="C23" s="19"/>
      <c r="D23" s="19"/>
      <c r="E23" s="19"/>
      <c r="F23" s="19"/>
      <c r="G23" s="103"/>
      <c r="H23" s="109"/>
      <c r="I23" s="106"/>
      <c r="J23" s="106"/>
      <c r="K23" s="104"/>
      <c r="L23" s="87"/>
      <c r="M23" s="229"/>
      <c r="N23" s="215">
        <f>O23+P23</f>
        <v>0</v>
      </c>
      <c r="O23" s="112"/>
      <c r="P23" s="219"/>
      <c r="Q23" s="258">
        <f>K23-M23-N23</f>
        <v>0</v>
      </c>
    </row>
    <row r="24" spans="1:32" ht="16.5" hidden="1" thickBot="1" x14ac:dyDescent="0.25">
      <c r="A24" s="68">
        <v>15</v>
      </c>
      <c r="B24" s="20"/>
      <c r="C24" s="19"/>
      <c r="D24" s="19"/>
      <c r="E24" s="19"/>
      <c r="F24" s="19"/>
      <c r="G24" s="103"/>
      <c r="H24" s="109"/>
      <c r="I24" s="106"/>
      <c r="J24" s="106"/>
      <c r="K24" s="104"/>
      <c r="L24" s="87"/>
      <c r="M24" s="229"/>
      <c r="N24" s="215">
        <f>O24+P24</f>
        <v>0</v>
      </c>
      <c r="O24" s="112"/>
      <c r="P24" s="219"/>
      <c r="Q24" s="258">
        <f>K24-M24-N24</f>
        <v>0</v>
      </c>
    </row>
    <row r="25" spans="1:32" ht="21" hidden="1" thickBot="1" x14ac:dyDescent="0.25">
      <c r="A25" s="913" t="s">
        <v>34</v>
      </c>
      <c r="B25" s="914"/>
      <c r="C25" s="914"/>
      <c r="D25" s="914"/>
      <c r="E25" s="914"/>
      <c r="F25" s="914"/>
      <c r="G25" s="914"/>
      <c r="H25" s="915"/>
      <c r="I25" s="69"/>
      <c r="J25" s="69"/>
      <c r="K25" s="225">
        <f t="shared" ref="K25:N25" si="2">SUM(K22:K24)</f>
        <v>0</v>
      </c>
      <c r="L25" s="225">
        <f t="shared" si="2"/>
        <v>0</v>
      </c>
      <c r="M25" s="226">
        <f t="shared" si="2"/>
        <v>0</v>
      </c>
      <c r="N25" s="108">
        <f t="shared" si="2"/>
        <v>0</v>
      </c>
      <c r="O25" s="392"/>
      <c r="P25" s="360"/>
      <c r="Q25" s="129">
        <f>SUM(Q22:Q24)</f>
        <v>0</v>
      </c>
    </row>
    <row r="26" spans="1:32" ht="29.25" customHeight="1" thickBot="1" x14ac:dyDescent="0.25">
      <c r="A26" s="916" t="s">
        <v>183</v>
      </c>
      <c r="B26" s="917"/>
      <c r="C26" s="917"/>
      <c r="D26" s="917"/>
      <c r="E26" s="917"/>
      <c r="F26" s="917"/>
      <c r="G26" s="917"/>
      <c r="H26" s="918"/>
      <c r="I26" s="24"/>
      <c r="J26" s="24"/>
      <c r="K26" s="240">
        <f>SUM(K25,K20)</f>
        <v>84491</v>
      </c>
      <c r="L26" s="240"/>
      <c r="M26" s="88">
        <f>SUM(M13:M19)</f>
        <v>11479</v>
      </c>
      <c r="N26" s="241">
        <f>SUM(N13:N19)</f>
        <v>40402</v>
      </c>
      <c r="O26" s="393">
        <f t="shared" ref="O26" si="3">SUM(O25,O20)</f>
        <v>0</v>
      </c>
      <c r="P26" s="88">
        <f>P25+P20+P11</f>
        <v>40402</v>
      </c>
      <c r="Q26" s="247">
        <f>Q25+Q20+Q11</f>
        <v>32610</v>
      </c>
    </row>
    <row r="27" spans="1:32" x14ac:dyDescent="0.2">
      <c r="B27" s="218"/>
      <c r="C27" s="218"/>
      <c r="D27" s="218"/>
      <c r="E27" s="218"/>
      <c r="F27" s="218"/>
      <c r="G27" s="18"/>
      <c r="H27" s="18"/>
      <c r="I27" s="218"/>
      <c r="J27" s="218"/>
    </row>
    <row r="28" spans="1:32" s="411" customFormat="1" ht="15.75" x14ac:dyDescent="0.2">
      <c r="B28" s="89"/>
      <c r="C28" s="89"/>
      <c r="D28" s="89"/>
      <c r="E28" s="89"/>
      <c r="F28" s="89"/>
      <c r="G28" s="565"/>
      <c r="H28" s="556"/>
      <c r="I28" s="89"/>
      <c r="J28" s="89"/>
      <c r="K28" s="412"/>
      <c r="L28" s="413"/>
      <c r="M28" s="412"/>
    </row>
    <row r="29" spans="1:32" s="415" customFormat="1" ht="15" x14ac:dyDescent="0.2">
      <c r="B29" s="416"/>
      <c r="C29" s="416"/>
      <c r="D29" s="416"/>
      <c r="I29" s="416"/>
      <c r="J29" s="416"/>
      <c r="K29" s="417"/>
      <c r="L29" s="418"/>
      <c r="M29" s="417"/>
    </row>
    <row r="30" spans="1:32" s="415" customFormat="1" ht="15" x14ac:dyDescent="0.2">
      <c r="B30" s="416"/>
      <c r="C30" s="416"/>
      <c r="D30" s="416"/>
      <c r="E30" s="416"/>
      <c r="F30" s="416"/>
      <c r="I30" s="416"/>
      <c r="J30" s="416"/>
      <c r="K30" s="417"/>
      <c r="L30" s="418"/>
      <c r="M30" s="417"/>
    </row>
    <row r="31" spans="1:32" s="415" customFormat="1" ht="15" x14ac:dyDescent="0.2">
      <c r="B31" s="416"/>
      <c r="C31" s="416"/>
      <c r="D31" s="416"/>
      <c r="E31" s="416"/>
      <c r="F31" s="416"/>
      <c r="I31" s="416"/>
      <c r="J31" s="416"/>
      <c r="K31" s="417"/>
      <c r="L31" s="418"/>
      <c r="M31" s="417"/>
    </row>
    <row r="32" spans="1:32" s="415" customFormat="1" ht="15" x14ac:dyDescent="0.2">
      <c r="B32" s="416"/>
      <c r="C32" s="416"/>
      <c r="D32" s="416"/>
      <c r="E32" s="416"/>
      <c r="F32" s="416"/>
      <c r="I32" s="416"/>
      <c r="J32" s="416"/>
      <c r="K32" s="417"/>
      <c r="L32" s="418"/>
      <c r="M32" s="417"/>
    </row>
    <row r="33" spans="2:13" s="415" customFormat="1" ht="15" x14ac:dyDescent="0.2">
      <c r="B33" s="416"/>
      <c r="C33" s="416"/>
      <c r="D33" s="416"/>
      <c r="E33" s="416"/>
      <c r="F33" s="416"/>
      <c r="I33" s="416"/>
      <c r="J33" s="416"/>
      <c r="K33" s="417"/>
      <c r="L33" s="418"/>
      <c r="M33" s="417"/>
    </row>
    <row r="34" spans="2:13" s="415" customFormat="1" ht="15" x14ac:dyDescent="0.2">
      <c r="B34" s="416"/>
      <c r="C34" s="416"/>
      <c r="D34" s="416"/>
      <c r="E34" s="416"/>
      <c r="F34" s="416"/>
      <c r="I34" s="416"/>
      <c r="J34" s="416"/>
      <c r="K34" s="417"/>
      <c r="L34" s="418"/>
      <c r="M34" s="417"/>
    </row>
    <row r="35" spans="2:13" s="415" customFormat="1" ht="15" x14ac:dyDescent="0.2">
      <c r="B35" s="416"/>
      <c r="C35" s="416"/>
      <c r="D35" s="416"/>
      <c r="E35" s="416"/>
      <c r="F35" s="416"/>
      <c r="I35" s="416"/>
      <c r="J35" s="416"/>
      <c r="K35" s="417"/>
      <c r="L35" s="418"/>
      <c r="M35" s="417"/>
    </row>
    <row r="36" spans="2:13" s="415" customFormat="1" ht="15" x14ac:dyDescent="0.2">
      <c r="B36" s="416"/>
      <c r="C36" s="416"/>
      <c r="D36" s="416"/>
      <c r="E36" s="416"/>
      <c r="F36" s="416"/>
      <c r="I36" s="416"/>
      <c r="J36" s="416"/>
      <c r="K36" s="417"/>
      <c r="L36" s="418"/>
      <c r="M36" s="417"/>
    </row>
    <row r="37" spans="2:13" s="415" customFormat="1" ht="15" x14ac:dyDescent="0.2">
      <c r="B37" s="416"/>
      <c r="C37" s="416"/>
      <c r="D37" s="416"/>
      <c r="E37" s="416"/>
      <c r="F37" s="416"/>
      <c r="I37" s="416"/>
      <c r="J37" s="416"/>
      <c r="K37" s="417"/>
      <c r="L37" s="418"/>
      <c r="M37" s="417"/>
    </row>
    <row r="38" spans="2:13" s="415" customFormat="1" ht="15" x14ac:dyDescent="0.2">
      <c r="B38" s="416"/>
      <c r="C38" s="416"/>
      <c r="D38" s="416"/>
      <c r="E38" s="416"/>
      <c r="F38" s="416"/>
      <c r="I38" s="416"/>
      <c r="J38" s="416"/>
      <c r="K38" s="417"/>
      <c r="L38" s="418"/>
      <c r="M38" s="417"/>
    </row>
    <row r="39" spans="2:13" s="415" customFormat="1" ht="15" x14ac:dyDescent="0.2">
      <c r="B39" s="416"/>
      <c r="C39" s="416"/>
      <c r="D39" s="416"/>
      <c r="E39" s="416"/>
      <c r="F39" s="416"/>
      <c r="I39" s="416"/>
      <c r="J39" s="416"/>
      <c r="K39" s="417"/>
      <c r="L39" s="418"/>
      <c r="M39" s="417"/>
    </row>
    <row r="40" spans="2:13" s="415" customFormat="1" ht="15" x14ac:dyDescent="0.2">
      <c r="B40" s="416"/>
      <c r="C40" s="416"/>
      <c r="D40" s="416"/>
      <c r="E40" s="416"/>
      <c r="F40" s="416"/>
      <c r="I40" s="416"/>
      <c r="J40" s="416"/>
      <c r="K40" s="417"/>
      <c r="L40" s="418"/>
      <c r="M40" s="417"/>
    </row>
    <row r="41" spans="2:13" s="415" customFormat="1" ht="15" x14ac:dyDescent="0.2">
      <c r="B41" s="416"/>
      <c r="C41" s="416"/>
      <c r="D41" s="416"/>
      <c r="E41" s="416"/>
      <c r="F41" s="416"/>
      <c r="I41" s="416"/>
      <c r="J41" s="416"/>
      <c r="K41" s="417"/>
      <c r="L41" s="418"/>
      <c r="M41" s="417"/>
    </row>
    <row r="42" spans="2:13" s="415" customFormat="1" ht="15" x14ac:dyDescent="0.2">
      <c r="B42" s="416"/>
      <c r="C42" s="416"/>
      <c r="D42" s="416"/>
      <c r="E42" s="416"/>
      <c r="F42" s="416"/>
      <c r="I42" s="416"/>
      <c r="J42" s="416"/>
      <c r="K42" s="417"/>
      <c r="L42" s="418"/>
      <c r="M42" s="417"/>
    </row>
    <row r="43" spans="2:13" s="415" customFormat="1" ht="15" x14ac:dyDescent="0.2">
      <c r="B43" s="416"/>
      <c r="C43" s="416"/>
      <c r="D43" s="416"/>
      <c r="E43" s="416"/>
      <c r="F43" s="416"/>
      <c r="I43" s="416"/>
      <c r="J43" s="416"/>
      <c r="K43" s="417"/>
      <c r="L43" s="418"/>
      <c r="M43" s="417"/>
    </row>
    <row r="44" spans="2:13" s="411" customFormat="1" x14ac:dyDescent="0.2">
      <c r="B44" s="414"/>
      <c r="C44" s="414"/>
      <c r="D44" s="414"/>
      <c r="E44" s="414"/>
      <c r="F44" s="414"/>
      <c r="I44" s="414"/>
      <c r="J44" s="414"/>
      <c r="K44" s="412"/>
      <c r="L44" s="413"/>
      <c r="M44" s="412"/>
    </row>
    <row r="45" spans="2:13" s="411" customFormat="1" x14ac:dyDescent="0.2">
      <c r="B45" s="414"/>
      <c r="C45" s="414"/>
      <c r="D45" s="414"/>
      <c r="E45" s="414"/>
      <c r="F45" s="414"/>
      <c r="I45" s="414"/>
      <c r="J45" s="414"/>
      <c r="K45" s="412"/>
      <c r="L45" s="413"/>
      <c r="M45" s="412"/>
    </row>
    <row r="46" spans="2:13" s="411" customFormat="1" x14ac:dyDescent="0.2">
      <c r="B46" s="414"/>
      <c r="C46" s="414"/>
      <c r="D46" s="414"/>
      <c r="E46" s="414"/>
      <c r="F46" s="414"/>
      <c r="I46" s="414"/>
      <c r="J46" s="414"/>
      <c r="K46" s="412"/>
      <c r="L46" s="413"/>
      <c r="M46" s="412"/>
    </row>
    <row r="47" spans="2:13" s="411" customFormat="1" x14ac:dyDescent="0.2">
      <c r="B47" s="414"/>
      <c r="C47" s="414"/>
      <c r="D47" s="414"/>
      <c r="E47" s="414"/>
      <c r="F47" s="414"/>
      <c r="I47" s="414"/>
      <c r="J47" s="414"/>
      <c r="K47" s="412"/>
      <c r="L47" s="413"/>
      <c r="M47" s="412"/>
    </row>
    <row r="48" spans="2:13" s="411" customFormat="1" x14ac:dyDescent="0.2">
      <c r="B48" s="414"/>
      <c r="C48" s="414"/>
      <c r="D48" s="414"/>
      <c r="E48" s="414"/>
      <c r="F48" s="414"/>
      <c r="I48" s="414"/>
      <c r="J48" s="414"/>
      <c r="K48" s="412"/>
      <c r="L48" s="413"/>
      <c r="M48" s="412"/>
    </row>
    <row r="49" spans="2:13" s="411" customFormat="1" x14ac:dyDescent="0.2">
      <c r="B49" s="414"/>
      <c r="C49" s="414"/>
      <c r="D49" s="414"/>
      <c r="E49" s="414"/>
      <c r="F49" s="414"/>
      <c r="I49" s="414"/>
      <c r="J49" s="414"/>
      <c r="K49" s="412"/>
      <c r="L49" s="413"/>
      <c r="M49" s="412"/>
    </row>
    <row r="50" spans="2:13" s="411" customFormat="1" x14ac:dyDescent="0.2">
      <c r="B50" s="414"/>
      <c r="C50" s="414"/>
      <c r="D50" s="414"/>
      <c r="E50" s="414"/>
      <c r="F50" s="414"/>
      <c r="I50" s="414"/>
      <c r="J50" s="414"/>
      <c r="K50" s="412"/>
      <c r="L50" s="413"/>
      <c r="M50" s="412"/>
    </row>
  </sheetData>
  <mergeCells count="25">
    <mergeCell ref="A5:Q5"/>
    <mergeCell ref="H7:H8"/>
    <mergeCell ref="I7:I8"/>
    <mergeCell ref="A7:A8"/>
    <mergeCell ref="B7:B8"/>
    <mergeCell ref="C7:C8"/>
    <mergeCell ref="D7:D8"/>
    <mergeCell ref="J7:J8"/>
    <mergeCell ref="Q7:Q8"/>
    <mergeCell ref="A6:Q6"/>
    <mergeCell ref="R7:R8"/>
    <mergeCell ref="A25:H25"/>
    <mergeCell ref="A26:H26"/>
    <mergeCell ref="A11:H11"/>
    <mergeCell ref="A20:H20"/>
    <mergeCell ref="A21:Q21"/>
    <mergeCell ref="A12:Q12"/>
    <mergeCell ref="A9:Q9"/>
    <mergeCell ref="K7:K8"/>
    <mergeCell ref="L7:L8"/>
    <mergeCell ref="M7:M8"/>
    <mergeCell ref="N7:P7"/>
    <mergeCell ref="E7:E8"/>
    <mergeCell ref="G7:G8"/>
    <mergeCell ref="F7:F8"/>
  </mergeCells>
  <phoneticPr fontId="3" type="noConversion"/>
  <printOptions horizontalCentered="1"/>
  <pageMargins left="0.70866141732283472" right="0.78740157480314965" top="0.6692913385826772" bottom="0.86614173228346458" header="0.27559055118110237" footer="0.39370078740157483"/>
  <pageSetup paperSize="9" scale="46" firstPageNumber="103" orientation="landscape" useFirstPageNumber="1" r:id="rId1"/>
  <headerFooter alignWithMargins="0">
    <oddFooter>&amp;L&amp;"Arial,Kurzíva"Zastupitelstvo Olomouckého kraje 18-12-2015
5. - Rozpočet Olomouckého kraje 2016 - návrh rozpočtu
Příloha č 5a): Financování rozpracovaných investičních akcí&amp;R&amp;"Arial,Kurzíva"&amp;12Strana &amp;P (celkem 154)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BF11"/>
  <sheetViews>
    <sheetView tabSelected="1" zoomScale="70" zoomScaleNormal="70" zoomScalePageLayoutView="60" workbookViewId="0">
      <selection activeCell="F23" sqref="F23"/>
    </sheetView>
  </sheetViews>
  <sheetFormatPr defaultColWidth="29.7109375" defaultRowHeight="12.75" outlineLevelCol="1" x14ac:dyDescent="0.2"/>
  <cols>
    <col min="1" max="1" width="5.42578125" style="10" customWidth="1"/>
    <col min="2" max="2" width="4.85546875" style="158" customWidth="1"/>
    <col min="3" max="3" width="13" style="158" hidden="1" customWidth="1" outlineLevel="1"/>
    <col min="4" max="4" width="7.140625" style="158" hidden="1" customWidth="1" outlineLevel="1"/>
    <col min="5" max="5" width="7" style="158" hidden="1" customWidth="1" outlineLevel="1"/>
    <col min="6" max="6" width="6.7109375" style="158" customWidth="1" collapsed="1"/>
    <col min="7" max="7" width="65.85546875" style="10" customWidth="1"/>
    <col min="8" max="8" width="61.42578125" style="10" customWidth="1"/>
    <col min="9" max="9" width="8.5703125" style="158" customWidth="1"/>
    <col min="10" max="10" width="10.7109375" style="158" customWidth="1"/>
    <col min="11" max="11" width="13.85546875" style="164" customWidth="1"/>
    <col min="12" max="12" width="13.7109375" style="295" customWidth="1"/>
    <col min="13" max="13" width="12.7109375" style="295" customWidth="1"/>
    <col min="14" max="14" width="12.7109375" style="158" customWidth="1"/>
    <col min="15" max="17" width="12.7109375" style="164" customWidth="1"/>
    <col min="18" max="18" width="15.7109375" style="10" customWidth="1"/>
    <col min="19" max="29" width="29.7109375" style="10" customWidth="1"/>
    <col min="30" max="16384" width="29.7109375" style="10"/>
  </cols>
  <sheetData>
    <row r="1" spans="1:58" s="51" customFormat="1" ht="18" x14ac:dyDescent="0.25">
      <c r="A1" s="139" t="s">
        <v>207</v>
      </c>
      <c r="B1" s="156"/>
      <c r="C1" s="156"/>
      <c r="D1" s="156"/>
      <c r="E1" s="156"/>
      <c r="F1" s="156"/>
      <c r="G1" s="157"/>
      <c r="H1" s="156"/>
      <c r="I1" s="158"/>
      <c r="J1" s="159"/>
      <c r="K1" s="159"/>
      <c r="L1" s="160"/>
      <c r="M1" s="156"/>
      <c r="N1" s="156"/>
      <c r="O1" s="156"/>
      <c r="P1" s="156"/>
      <c r="Q1" s="156"/>
      <c r="R1" s="296"/>
      <c r="S1" s="296"/>
      <c r="T1" s="296"/>
      <c r="U1" s="296"/>
      <c r="V1" s="296"/>
    </row>
    <row r="2" spans="1:58" s="51" customFormat="1" ht="15.75" x14ac:dyDescent="0.25">
      <c r="A2" s="146" t="s">
        <v>10</v>
      </c>
      <c r="B2" s="146"/>
      <c r="C2" s="146"/>
      <c r="D2" s="146"/>
      <c r="E2" s="146"/>
      <c r="F2" s="146" t="s">
        <v>11</v>
      </c>
      <c r="H2" s="154" t="s">
        <v>12</v>
      </c>
      <c r="I2" s="158"/>
      <c r="J2" s="146"/>
      <c r="K2" s="146"/>
      <c r="L2" s="161"/>
      <c r="M2" s="146"/>
      <c r="N2" s="146"/>
      <c r="O2" s="146"/>
      <c r="P2" s="146"/>
      <c r="Q2" s="146"/>
      <c r="R2" s="296"/>
      <c r="S2" s="296"/>
      <c r="T2" s="296"/>
      <c r="U2" s="296"/>
      <c r="V2" s="296"/>
    </row>
    <row r="3" spans="1:58" s="51" customFormat="1" ht="17.25" customHeight="1" x14ac:dyDescent="0.2">
      <c r="A3" s="146"/>
      <c r="B3" s="146"/>
      <c r="C3" s="146"/>
      <c r="D3" s="146"/>
      <c r="E3" s="146"/>
      <c r="F3" s="146" t="s">
        <v>13</v>
      </c>
      <c r="H3" s="146"/>
      <c r="I3" s="158"/>
      <c r="J3" s="146"/>
      <c r="K3" s="146"/>
      <c r="L3" s="161"/>
      <c r="M3" s="146"/>
      <c r="N3" s="146"/>
      <c r="O3" s="146"/>
      <c r="P3" s="146"/>
      <c r="Q3" s="146"/>
      <c r="R3" s="296"/>
      <c r="S3" s="296"/>
      <c r="T3" s="296"/>
      <c r="U3" s="296"/>
      <c r="V3" s="296"/>
    </row>
    <row r="4" spans="1:58" s="146" customFormat="1" ht="15" thickBot="1" x14ac:dyDescent="0.25">
      <c r="G4" s="145"/>
      <c r="Q4" s="33" t="s">
        <v>14</v>
      </c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</row>
    <row r="5" spans="1:58" s="11" customFormat="1" ht="28.5" customHeight="1" thickBot="1" x14ac:dyDescent="0.25">
      <c r="A5" s="923" t="s">
        <v>29</v>
      </c>
      <c r="B5" s="924"/>
      <c r="C5" s="924"/>
      <c r="D5" s="924"/>
      <c r="E5" s="924"/>
      <c r="F5" s="924"/>
      <c r="G5" s="924"/>
      <c r="H5" s="924"/>
      <c r="I5" s="924"/>
      <c r="J5" s="924"/>
      <c r="K5" s="924"/>
      <c r="L5" s="924"/>
      <c r="M5" s="924"/>
      <c r="N5" s="924"/>
      <c r="O5" s="924"/>
      <c r="P5" s="924"/>
      <c r="Q5" s="943"/>
      <c r="R5" s="21"/>
      <c r="S5" s="21"/>
    </row>
    <row r="6" spans="1:58" s="163" customFormat="1" ht="30" customHeight="1" thickBot="1" x14ac:dyDescent="0.25">
      <c r="A6" s="964" t="s">
        <v>88</v>
      </c>
      <c r="B6" s="965"/>
      <c r="C6" s="965"/>
      <c r="D6" s="965"/>
      <c r="E6" s="965"/>
      <c r="F6" s="965"/>
      <c r="G6" s="965"/>
      <c r="H6" s="965"/>
      <c r="I6" s="965"/>
      <c r="J6" s="965"/>
      <c r="K6" s="965"/>
      <c r="L6" s="965"/>
      <c r="M6" s="965"/>
      <c r="N6" s="965"/>
      <c r="O6" s="965"/>
      <c r="P6" s="965"/>
      <c r="Q6" s="966"/>
    </row>
    <row r="7" spans="1:58" s="163" customFormat="1" ht="33.75" customHeight="1" thickBot="1" x14ac:dyDescent="0.25">
      <c r="A7" s="974" t="s">
        <v>35</v>
      </c>
      <c r="B7" s="974" t="s">
        <v>55</v>
      </c>
      <c r="C7" s="976" t="s">
        <v>5</v>
      </c>
      <c r="D7" s="976" t="s">
        <v>4</v>
      </c>
      <c r="E7" s="976" t="s">
        <v>6</v>
      </c>
      <c r="F7" s="941" t="s">
        <v>180</v>
      </c>
      <c r="G7" s="955" t="s">
        <v>58</v>
      </c>
      <c r="H7" s="970" t="s">
        <v>57</v>
      </c>
      <c r="I7" s="972" t="s">
        <v>19</v>
      </c>
      <c r="J7" s="970" t="s">
        <v>20</v>
      </c>
      <c r="K7" s="967" t="s">
        <v>21</v>
      </c>
      <c r="L7" s="967" t="s">
        <v>22</v>
      </c>
      <c r="M7" s="961" t="s">
        <v>184</v>
      </c>
      <c r="N7" s="963" t="s">
        <v>185</v>
      </c>
      <c r="O7" s="963"/>
      <c r="P7" s="963"/>
      <c r="Q7" s="954" t="s">
        <v>186</v>
      </c>
      <c r="R7" s="911" t="s">
        <v>138</v>
      </c>
    </row>
    <row r="8" spans="1:58" s="12" customFormat="1" ht="57" customHeight="1" thickBot="1" x14ac:dyDescent="0.25">
      <c r="A8" s="975"/>
      <c r="B8" s="975"/>
      <c r="C8" s="977"/>
      <c r="D8" s="977"/>
      <c r="E8" s="977"/>
      <c r="F8" s="942"/>
      <c r="G8" s="960"/>
      <c r="H8" s="971"/>
      <c r="I8" s="973"/>
      <c r="J8" s="971"/>
      <c r="K8" s="962"/>
      <c r="L8" s="962"/>
      <c r="M8" s="962"/>
      <c r="N8" s="514" t="s">
        <v>31</v>
      </c>
      <c r="O8" s="126" t="s">
        <v>53</v>
      </c>
      <c r="P8" s="96" t="s">
        <v>54</v>
      </c>
      <c r="Q8" s="960"/>
      <c r="R8" s="912"/>
    </row>
    <row r="9" spans="1:58" s="305" customFormat="1" ht="66" customHeight="1" x14ac:dyDescent="0.2">
      <c r="A9" s="466">
        <v>1</v>
      </c>
      <c r="B9" s="517" t="s">
        <v>101</v>
      </c>
      <c r="C9" s="518">
        <v>60001100661</v>
      </c>
      <c r="D9" s="517">
        <v>3122</v>
      </c>
      <c r="E9" s="517">
        <v>6121</v>
      </c>
      <c r="F9" s="517">
        <v>61</v>
      </c>
      <c r="G9" s="519" t="s">
        <v>204</v>
      </c>
      <c r="H9" s="520" t="s">
        <v>206</v>
      </c>
      <c r="I9" s="521" t="s">
        <v>239</v>
      </c>
      <c r="J9" s="522" t="s">
        <v>299</v>
      </c>
      <c r="K9" s="704">
        <v>67</v>
      </c>
      <c r="L9" s="523" t="s">
        <v>190</v>
      </c>
      <c r="M9" s="705">
        <v>48</v>
      </c>
      <c r="N9" s="524">
        <f>P9+O9</f>
        <v>19</v>
      </c>
      <c r="O9" s="525"/>
      <c r="P9" s="706">
        <v>19</v>
      </c>
      <c r="Q9" s="526">
        <f>K9-M9-N9</f>
        <v>0</v>
      </c>
      <c r="R9" s="646"/>
      <c r="S9" s="710"/>
    </row>
    <row r="10" spans="1:58" s="305" customFormat="1" ht="66" customHeight="1" thickBot="1" x14ac:dyDescent="0.25">
      <c r="A10" s="527">
        <v>2</v>
      </c>
      <c r="B10" s="528" t="s">
        <v>103</v>
      </c>
      <c r="C10" s="529">
        <v>60001100876</v>
      </c>
      <c r="D10" s="528">
        <v>3123</v>
      </c>
      <c r="E10" s="528">
        <v>6121</v>
      </c>
      <c r="F10" s="528">
        <v>61</v>
      </c>
      <c r="G10" s="530" t="s">
        <v>205</v>
      </c>
      <c r="H10" s="531" t="s">
        <v>206</v>
      </c>
      <c r="I10" s="532" t="s">
        <v>102</v>
      </c>
      <c r="J10" s="533" t="s">
        <v>299</v>
      </c>
      <c r="K10" s="707">
        <v>73</v>
      </c>
      <c r="L10" s="534" t="s">
        <v>190</v>
      </c>
      <c r="M10" s="535">
        <v>48</v>
      </c>
      <c r="N10" s="536">
        <f>P10+O10</f>
        <v>25</v>
      </c>
      <c r="O10" s="537"/>
      <c r="P10" s="708">
        <v>25</v>
      </c>
      <c r="Q10" s="538">
        <f>K10-M10-N10</f>
        <v>0</v>
      </c>
      <c r="R10" s="647"/>
      <c r="S10" s="710"/>
    </row>
    <row r="11" spans="1:58" s="542" customFormat="1" ht="36" customHeight="1" thickBot="1" x14ac:dyDescent="0.25">
      <c r="A11" s="968" t="s">
        <v>89</v>
      </c>
      <c r="B11" s="969"/>
      <c r="C11" s="969"/>
      <c r="D11" s="969"/>
      <c r="E11" s="969"/>
      <c r="F11" s="969"/>
      <c r="G11" s="969"/>
      <c r="H11" s="969"/>
      <c r="I11" s="543"/>
      <c r="J11" s="543"/>
      <c r="K11" s="225">
        <f>SUM(K9:K10)</f>
        <v>140</v>
      </c>
      <c r="L11" s="225"/>
      <c r="M11" s="226">
        <f t="shared" ref="M11:Q11" si="0">SUM(M9:M10)</f>
        <v>96</v>
      </c>
      <c r="N11" s="134">
        <f t="shared" si="0"/>
        <v>44</v>
      </c>
      <c r="O11" s="544"/>
      <c r="P11" s="226">
        <f>SUM(P9:P10)</f>
        <v>44</v>
      </c>
      <c r="Q11" s="134">
        <f t="shared" si="0"/>
        <v>0</v>
      </c>
      <c r="R11" s="392"/>
      <c r="S11" s="545"/>
      <c r="T11" s="545"/>
      <c r="U11" s="545"/>
      <c r="V11" s="545"/>
      <c r="W11" s="545"/>
      <c r="X11" s="545"/>
      <c r="Y11" s="545"/>
      <c r="Z11" s="545"/>
      <c r="AA11" s="545"/>
      <c r="AB11" s="545"/>
      <c r="AC11" s="545"/>
      <c r="AD11" s="545"/>
      <c r="AE11" s="545"/>
      <c r="AF11" s="545"/>
    </row>
  </sheetData>
  <mergeCells count="19">
    <mergeCell ref="A11:H11"/>
    <mergeCell ref="J7:J8"/>
    <mergeCell ref="G7:G8"/>
    <mergeCell ref="I7:I8"/>
    <mergeCell ref="A7:A8"/>
    <mergeCell ref="B7:B8"/>
    <mergeCell ref="H7:H8"/>
    <mergeCell ref="C7:C8"/>
    <mergeCell ref="D7:D8"/>
    <mergeCell ref="E7:E8"/>
    <mergeCell ref="R7:R8"/>
    <mergeCell ref="A5:Q5"/>
    <mergeCell ref="Q7:Q8"/>
    <mergeCell ref="M7:M8"/>
    <mergeCell ref="N7:P7"/>
    <mergeCell ref="A6:Q6"/>
    <mergeCell ref="K7:K8"/>
    <mergeCell ref="L7:L8"/>
    <mergeCell ref="F7:F8"/>
  </mergeCells>
  <phoneticPr fontId="3" type="noConversion"/>
  <printOptions horizontalCentered="1"/>
  <pageMargins left="0.70866141732283472" right="0.78740157480314965" top="0.6692913385826772" bottom="0.86614173228346458" header="0.27559055118110237" footer="0.39370078740157483"/>
  <pageSetup paperSize="9" scale="49" firstPageNumber="104" orientation="landscape" useFirstPageNumber="1" r:id="rId1"/>
  <headerFooter alignWithMargins="0">
    <oddFooter>&amp;L&amp;"Arial,Kurzíva"Zastupitelstvo Olomouckého kraje 18-12-2015
5. - Rozpočet Olomouckého kraje 2016 - návrh rozpočtu
Příloha č 5a): Financování rozpracovaných investičních akcí&amp;R&amp;"Arial,Kurzíva"&amp;12Strana &amp;P (celkem 154)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AE50"/>
  <sheetViews>
    <sheetView zoomScale="70" zoomScaleNormal="70" workbookViewId="0">
      <selection activeCell="M36" sqref="M36"/>
    </sheetView>
  </sheetViews>
  <sheetFormatPr defaultColWidth="29.7109375" defaultRowHeight="12.75" outlineLevelCol="1" x14ac:dyDescent="0.2"/>
  <cols>
    <col min="1" max="1" width="5.140625" style="10" customWidth="1"/>
    <col min="2" max="2" width="4.7109375" style="158" customWidth="1"/>
    <col min="3" max="3" width="17.28515625" style="158" customWidth="1" outlineLevel="1"/>
    <col min="4" max="5" width="6.42578125" style="158" customWidth="1" outlineLevel="1"/>
    <col min="6" max="6" width="58.42578125" style="10" customWidth="1"/>
    <col min="7" max="7" width="65.28515625" style="10" customWidth="1"/>
    <col min="8" max="8" width="9" style="158" customWidth="1"/>
    <col min="9" max="9" width="12.5703125" style="158" customWidth="1"/>
    <col min="10" max="10" width="18.140625" style="164" customWidth="1"/>
    <col min="11" max="11" width="13.7109375" style="165" customWidth="1"/>
    <col min="12" max="12" width="14.28515625" style="165" customWidth="1"/>
    <col min="13" max="13" width="13.28515625" style="10" customWidth="1"/>
    <col min="14" max="14" width="13.42578125" style="10" customWidth="1"/>
    <col min="15" max="15" width="12.85546875" style="10" customWidth="1"/>
    <col min="16" max="16" width="10.42578125" style="10" customWidth="1"/>
    <col min="17" max="18" width="13.28515625" style="10" customWidth="1"/>
    <col min="19" max="19" width="14.7109375" style="10" customWidth="1"/>
    <col min="20" max="30" width="29.7109375" style="10" customWidth="1"/>
    <col min="31" max="16384" width="29.7109375" style="10"/>
  </cols>
  <sheetData>
    <row r="1" spans="1:31" s="51" customFormat="1" ht="18" x14ac:dyDescent="0.25">
      <c r="A1" s="139" t="s">
        <v>60</v>
      </c>
      <c r="B1" s="156"/>
      <c r="C1" s="156"/>
      <c r="D1" s="156"/>
      <c r="E1" s="156"/>
      <c r="F1" s="157"/>
      <c r="G1" s="156"/>
      <c r="H1" s="159"/>
      <c r="I1" s="158"/>
      <c r="J1" s="159"/>
      <c r="K1" s="160"/>
      <c r="L1" s="156"/>
      <c r="M1" s="156"/>
      <c r="N1" s="156"/>
      <c r="O1" s="156"/>
      <c r="P1" s="156"/>
      <c r="Q1" s="156"/>
      <c r="R1" s="156"/>
    </row>
    <row r="2" spans="1:31" s="51" customFormat="1" ht="15.75" x14ac:dyDescent="0.25">
      <c r="A2" s="146" t="s">
        <v>10</v>
      </c>
      <c r="B2" s="146"/>
      <c r="C2" s="146"/>
      <c r="D2" s="146"/>
      <c r="E2" s="146"/>
      <c r="F2" s="146" t="s">
        <v>11</v>
      </c>
      <c r="G2" s="154" t="s">
        <v>12</v>
      </c>
      <c r="H2" s="146"/>
      <c r="I2" s="158"/>
      <c r="J2" s="146"/>
      <c r="K2" s="161"/>
      <c r="L2" s="146"/>
      <c r="M2" s="146"/>
      <c r="N2" s="146"/>
      <c r="O2" s="146"/>
      <c r="P2" s="146"/>
      <c r="Q2" s="146"/>
      <c r="R2" s="146"/>
    </row>
    <row r="3" spans="1:31" s="51" customFormat="1" ht="10.5" customHeight="1" x14ac:dyDescent="0.2">
      <c r="A3" s="146"/>
      <c r="B3" s="146"/>
      <c r="C3" s="146"/>
      <c r="D3" s="146"/>
      <c r="E3" s="146"/>
      <c r="F3" s="146" t="s">
        <v>13</v>
      </c>
      <c r="G3" s="146"/>
      <c r="H3" s="146"/>
      <c r="I3" s="158"/>
      <c r="J3" s="146"/>
      <c r="K3" s="161"/>
      <c r="L3" s="146"/>
      <c r="M3" s="146"/>
      <c r="N3" s="146"/>
      <c r="O3" s="146"/>
      <c r="P3" s="146"/>
      <c r="Q3" s="146"/>
      <c r="R3" s="146"/>
    </row>
    <row r="4" spans="1:31" ht="19.5" customHeight="1" thickBot="1" x14ac:dyDescent="0.25">
      <c r="A4" s="21"/>
      <c r="B4" s="22"/>
      <c r="C4" s="22"/>
      <c r="D4" s="22"/>
      <c r="E4" s="22"/>
      <c r="F4" s="23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12" t="s">
        <v>14</v>
      </c>
    </row>
    <row r="5" spans="1:31" ht="29.1" customHeight="1" thickBot="1" x14ac:dyDescent="0.25">
      <c r="A5" s="923" t="s">
        <v>29</v>
      </c>
      <c r="B5" s="979"/>
      <c r="C5" s="979"/>
      <c r="D5" s="979"/>
      <c r="E5" s="979"/>
      <c r="F5" s="979"/>
      <c r="G5" s="979"/>
      <c r="H5" s="979"/>
      <c r="I5" s="979"/>
      <c r="J5" s="979"/>
      <c r="K5" s="979"/>
      <c r="L5" s="979"/>
      <c r="M5" s="979"/>
      <c r="N5" s="979"/>
      <c r="O5" s="979"/>
      <c r="P5" s="979"/>
      <c r="Q5" s="979"/>
      <c r="R5" s="980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</row>
    <row r="6" spans="1:31" ht="24" customHeight="1" thickBot="1" x14ac:dyDescent="0.25">
      <c r="A6" s="923" t="s">
        <v>90</v>
      </c>
      <c r="B6" s="979"/>
      <c r="C6" s="979"/>
      <c r="D6" s="979"/>
      <c r="E6" s="979"/>
      <c r="F6" s="979"/>
      <c r="G6" s="979"/>
      <c r="H6" s="979"/>
      <c r="I6" s="979"/>
      <c r="J6" s="979"/>
      <c r="K6" s="979"/>
      <c r="L6" s="979"/>
      <c r="M6" s="979"/>
      <c r="N6" s="979"/>
      <c r="O6" s="979"/>
      <c r="P6" s="979"/>
      <c r="Q6" s="979"/>
      <c r="R6" s="98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</row>
    <row r="7" spans="1:31" ht="27" customHeight="1" thickBot="1" x14ac:dyDescent="0.25">
      <c r="A7" s="950" t="s">
        <v>26</v>
      </c>
      <c r="B7" s="950" t="s">
        <v>16</v>
      </c>
      <c r="C7" s="960" t="s">
        <v>5</v>
      </c>
      <c r="D7" s="960" t="s">
        <v>4</v>
      </c>
      <c r="E7" s="960" t="s">
        <v>6</v>
      </c>
      <c r="F7" s="981" t="s">
        <v>17</v>
      </c>
      <c r="G7" s="952" t="s">
        <v>61</v>
      </c>
      <c r="H7" s="973" t="s">
        <v>19</v>
      </c>
      <c r="I7" s="952" t="s">
        <v>20</v>
      </c>
      <c r="J7" s="931" t="s">
        <v>21</v>
      </c>
      <c r="K7" s="931" t="s">
        <v>22</v>
      </c>
      <c r="L7" s="984" t="s">
        <v>140</v>
      </c>
      <c r="M7" s="986" t="s">
        <v>139</v>
      </c>
      <c r="N7" s="987"/>
      <c r="O7" s="988"/>
      <c r="P7" s="988"/>
      <c r="Q7" s="989"/>
      <c r="R7" s="954" t="s">
        <v>141</v>
      </c>
      <c r="S7" s="978" t="s">
        <v>132</v>
      </c>
    </row>
    <row r="8" spans="1:31" ht="62.25" customHeight="1" thickBot="1" x14ac:dyDescent="0.25">
      <c r="A8" s="951"/>
      <c r="B8" s="951"/>
      <c r="C8" s="983"/>
      <c r="D8" s="983"/>
      <c r="E8" s="983"/>
      <c r="F8" s="982"/>
      <c r="G8" s="953"/>
      <c r="H8" s="990"/>
      <c r="I8" s="953"/>
      <c r="J8" s="932"/>
      <c r="K8" s="932"/>
      <c r="L8" s="985"/>
      <c r="M8" s="130" t="s">
        <v>23</v>
      </c>
      <c r="N8" s="130" t="s">
        <v>1</v>
      </c>
      <c r="O8" s="359" t="s">
        <v>77</v>
      </c>
      <c r="P8" s="359" t="s">
        <v>78</v>
      </c>
      <c r="Q8" s="324" t="s">
        <v>2</v>
      </c>
      <c r="R8" s="955"/>
      <c r="S8" s="912"/>
    </row>
    <row r="9" spans="1:31" ht="42.2" customHeight="1" x14ac:dyDescent="0.2">
      <c r="A9" s="110">
        <v>1</v>
      </c>
      <c r="B9" s="111"/>
      <c r="C9" s="3"/>
      <c r="D9" s="309"/>
      <c r="E9" s="309"/>
      <c r="F9" s="367"/>
      <c r="G9" s="368"/>
      <c r="H9" s="293"/>
      <c r="I9" s="216"/>
      <c r="J9" s="224"/>
      <c r="K9" s="449"/>
      <c r="L9" s="450"/>
      <c r="M9" s="217">
        <f>N9+O9+P9+Q9</f>
        <v>0</v>
      </c>
      <c r="N9" s="446"/>
      <c r="O9" s="282"/>
      <c r="P9" s="282"/>
      <c r="Q9" s="446"/>
      <c r="R9" s="298">
        <f>J9-L9-M9</f>
        <v>0</v>
      </c>
      <c r="S9" s="485"/>
    </row>
    <row r="10" spans="1:31" ht="42" customHeight="1" x14ac:dyDescent="0.2">
      <c r="A10" s="110">
        <v>2</v>
      </c>
      <c r="B10" s="111"/>
      <c r="C10" s="3"/>
      <c r="D10" s="309"/>
      <c r="E10" s="309"/>
      <c r="F10" s="367"/>
      <c r="G10" s="368"/>
      <c r="H10" s="216"/>
      <c r="I10" s="216"/>
      <c r="J10" s="224"/>
      <c r="K10" s="287"/>
      <c r="L10" s="450"/>
      <c r="M10" s="217">
        <f t="shared" ref="M10:M11" si="0">N10+O10+P10+Q10</f>
        <v>0</v>
      </c>
      <c r="N10" s="391"/>
      <c r="O10" s="311"/>
      <c r="P10" s="311"/>
      <c r="Q10" s="446"/>
      <c r="R10" s="298">
        <f t="shared" ref="R10:R11" si="1">J10-L10-M10</f>
        <v>0</v>
      </c>
      <c r="S10" s="486"/>
    </row>
    <row r="11" spans="1:31" ht="62.25" customHeight="1" thickBot="1" x14ac:dyDescent="0.25">
      <c r="A11" s="110">
        <v>3</v>
      </c>
      <c r="B11" s="111"/>
      <c r="C11" s="3"/>
      <c r="D11" s="309"/>
      <c r="E11" s="309"/>
      <c r="F11" s="367"/>
      <c r="G11" s="368"/>
      <c r="H11" s="216"/>
      <c r="I11" s="216"/>
      <c r="J11" s="224"/>
      <c r="K11" s="449"/>
      <c r="L11" s="450"/>
      <c r="M11" s="217">
        <f t="shared" si="0"/>
        <v>0</v>
      </c>
      <c r="N11" s="447"/>
      <c r="O11" s="311"/>
      <c r="P11" s="311"/>
      <c r="Q11" s="446"/>
      <c r="R11" s="298">
        <f t="shared" si="1"/>
        <v>0</v>
      </c>
      <c r="S11" s="539"/>
    </row>
    <row r="12" spans="1:31" s="542" customFormat="1" ht="30.75" customHeight="1" thickBot="1" x14ac:dyDescent="0.25">
      <c r="A12" s="916" t="s">
        <v>98</v>
      </c>
      <c r="B12" s="917"/>
      <c r="C12" s="917"/>
      <c r="D12" s="917"/>
      <c r="E12" s="917"/>
      <c r="F12" s="917"/>
      <c r="G12" s="918"/>
      <c r="H12" s="540"/>
      <c r="I12" s="540"/>
      <c r="J12" s="240">
        <f>SUM(J9:J11)</f>
        <v>0</v>
      </c>
      <c r="K12" s="541"/>
      <c r="L12" s="241">
        <f t="shared" ref="L12:Q12" si="2">SUM(L9:L11)</f>
        <v>0</v>
      </c>
      <c r="M12" s="223">
        <f t="shared" si="2"/>
        <v>0</v>
      </c>
      <c r="N12" s="393">
        <f t="shared" si="2"/>
        <v>0</v>
      </c>
      <c r="O12" s="240">
        <f t="shared" si="2"/>
        <v>0</v>
      </c>
      <c r="P12" s="240">
        <f t="shared" si="2"/>
        <v>0</v>
      </c>
      <c r="Q12" s="88">
        <f t="shared" si="2"/>
        <v>0</v>
      </c>
      <c r="R12" s="247"/>
    </row>
    <row r="13" spans="1:31" x14ac:dyDescent="0.2">
      <c r="B13" s="218"/>
      <c r="C13" s="218"/>
      <c r="D13" s="218"/>
      <c r="E13" s="218"/>
      <c r="F13" s="18"/>
      <c r="G13" s="18"/>
      <c r="H13" s="218"/>
      <c r="I13" s="218"/>
    </row>
    <row r="14" spans="1:31" x14ac:dyDescent="0.2">
      <c r="B14" s="218"/>
      <c r="C14" s="218"/>
      <c r="D14" s="218"/>
      <c r="E14" s="218"/>
      <c r="F14" s="18"/>
      <c r="G14" s="18"/>
      <c r="H14" s="218"/>
      <c r="I14" s="218"/>
    </row>
    <row r="15" spans="1:31" x14ac:dyDescent="0.2">
      <c r="B15" s="218"/>
      <c r="C15" s="218"/>
      <c r="D15" s="218"/>
      <c r="E15" s="218"/>
      <c r="F15" s="18"/>
      <c r="G15" s="18"/>
      <c r="H15" s="218"/>
      <c r="I15" s="218"/>
    </row>
    <row r="16" spans="1:31" x14ac:dyDescent="0.2">
      <c r="B16" s="218"/>
      <c r="C16" s="218"/>
      <c r="D16" s="218"/>
      <c r="E16" s="218"/>
      <c r="F16" s="18"/>
      <c r="G16" s="18"/>
      <c r="H16" s="218"/>
      <c r="I16" s="218"/>
    </row>
    <row r="17" spans="2:9" x14ac:dyDescent="0.2">
      <c r="B17" s="218"/>
      <c r="C17" s="218"/>
      <c r="D17" s="218"/>
      <c r="E17" s="218"/>
      <c r="F17" s="18"/>
      <c r="G17" s="18"/>
      <c r="H17" s="218"/>
      <c r="I17" s="218"/>
    </row>
    <row r="18" spans="2:9" x14ac:dyDescent="0.2">
      <c r="B18" s="218"/>
      <c r="C18" s="218"/>
      <c r="D18" s="218"/>
      <c r="E18" s="218"/>
      <c r="F18" s="18"/>
      <c r="G18" s="18"/>
      <c r="H18" s="218"/>
      <c r="I18" s="218"/>
    </row>
    <row r="19" spans="2:9" x14ac:dyDescent="0.2">
      <c r="B19" s="218"/>
      <c r="C19" s="218"/>
      <c r="D19" s="218"/>
      <c r="E19" s="218"/>
      <c r="F19" s="18"/>
      <c r="G19" s="18"/>
      <c r="H19" s="218"/>
      <c r="I19" s="218"/>
    </row>
    <row r="20" spans="2:9" x14ac:dyDescent="0.2">
      <c r="B20" s="218"/>
      <c r="C20" s="218"/>
      <c r="D20" s="218"/>
      <c r="E20" s="218"/>
      <c r="F20" s="18"/>
      <c r="G20" s="18"/>
      <c r="H20" s="218"/>
      <c r="I20" s="218"/>
    </row>
    <row r="21" spans="2:9" x14ac:dyDescent="0.2">
      <c r="B21" s="218"/>
      <c r="C21" s="218"/>
      <c r="D21" s="218"/>
      <c r="E21" s="218"/>
      <c r="F21" s="18"/>
      <c r="G21" s="18"/>
      <c r="H21" s="218"/>
      <c r="I21" s="218"/>
    </row>
    <row r="22" spans="2:9" x14ac:dyDescent="0.2">
      <c r="B22" s="218"/>
      <c r="C22" s="218"/>
      <c r="D22" s="218"/>
      <c r="E22" s="218"/>
      <c r="F22" s="18"/>
      <c r="G22" s="18"/>
      <c r="H22" s="218"/>
      <c r="I22" s="218"/>
    </row>
    <row r="23" spans="2:9" x14ac:dyDescent="0.2">
      <c r="B23" s="218"/>
      <c r="C23" s="218"/>
      <c r="D23" s="218"/>
      <c r="E23" s="218"/>
      <c r="F23" s="18"/>
      <c r="G23" s="18"/>
      <c r="H23" s="218"/>
      <c r="I23" s="218"/>
    </row>
    <row r="24" spans="2:9" x14ac:dyDescent="0.2">
      <c r="B24" s="218"/>
      <c r="C24" s="218"/>
      <c r="D24" s="218"/>
      <c r="E24" s="218"/>
      <c r="F24" s="18"/>
      <c r="G24" s="18"/>
      <c r="H24" s="218"/>
      <c r="I24" s="218"/>
    </row>
    <row r="25" spans="2:9" x14ac:dyDescent="0.2">
      <c r="B25" s="218"/>
      <c r="C25" s="218"/>
      <c r="D25" s="218"/>
      <c r="E25" s="218"/>
      <c r="F25" s="18"/>
      <c r="G25" s="18"/>
      <c r="H25" s="218"/>
      <c r="I25" s="218"/>
    </row>
    <row r="26" spans="2:9" x14ac:dyDescent="0.2">
      <c r="B26" s="218"/>
      <c r="C26" s="218"/>
      <c r="D26" s="218"/>
      <c r="E26" s="218"/>
      <c r="F26" s="18"/>
      <c r="G26" s="18"/>
      <c r="H26" s="218"/>
      <c r="I26" s="218"/>
    </row>
    <row r="27" spans="2:9" x14ac:dyDescent="0.2">
      <c r="B27" s="218"/>
      <c r="C27" s="218"/>
      <c r="D27" s="218"/>
      <c r="E27" s="218"/>
      <c r="F27" s="18"/>
      <c r="G27" s="18"/>
      <c r="H27" s="218"/>
      <c r="I27" s="218"/>
    </row>
    <row r="28" spans="2:9" x14ac:dyDescent="0.2">
      <c r="B28" s="218"/>
      <c r="C28" s="218"/>
      <c r="D28" s="218"/>
      <c r="E28" s="218"/>
      <c r="F28" s="18"/>
      <c r="G28" s="18"/>
      <c r="H28" s="218"/>
      <c r="I28" s="218"/>
    </row>
    <row r="29" spans="2:9" x14ac:dyDescent="0.2">
      <c r="B29" s="218"/>
      <c r="C29" s="218"/>
      <c r="D29" s="218"/>
      <c r="E29" s="218"/>
      <c r="F29" s="18"/>
      <c r="G29" s="18"/>
      <c r="H29" s="218"/>
      <c r="I29" s="218"/>
    </row>
    <row r="30" spans="2:9" x14ac:dyDescent="0.2">
      <c r="B30" s="218"/>
      <c r="C30" s="218"/>
      <c r="D30" s="218"/>
      <c r="E30" s="218"/>
      <c r="F30" s="18"/>
      <c r="G30" s="18"/>
      <c r="H30" s="218"/>
      <c r="I30" s="218"/>
    </row>
    <row r="31" spans="2:9" x14ac:dyDescent="0.2">
      <c r="B31" s="218"/>
      <c r="C31" s="218"/>
      <c r="D31" s="218"/>
      <c r="E31" s="218"/>
      <c r="F31" s="18"/>
      <c r="G31" s="18"/>
      <c r="H31" s="218"/>
      <c r="I31" s="218"/>
    </row>
    <row r="32" spans="2:9" x14ac:dyDescent="0.2">
      <c r="B32" s="218"/>
      <c r="C32" s="218"/>
      <c r="D32" s="218"/>
      <c r="E32" s="218"/>
      <c r="F32" s="18"/>
      <c r="G32" s="18"/>
      <c r="H32" s="218"/>
      <c r="I32" s="218"/>
    </row>
    <row r="33" spans="2:9" x14ac:dyDescent="0.2">
      <c r="B33" s="218"/>
      <c r="C33" s="218"/>
      <c r="D33" s="218"/>
      <c r="E33" s="218"/>
      <c r="F33" s="18"/>
      <c r="G33" s="18"/>
      <c r="H33" s="218"/>
      <c r="I33" s="218"/>
    </row>
    <row r="34" spans="2:9" x14ac:dyDescent="0.2">
      <c r="B34" s="218"/>
      <c r="C34" s="218"/>
      <c r="D34" s="218"/>
      <c r="E34" s="218"/>
      <c r="F34" s="18"/>
      <c r="G34" s="18"/>
      <c r="H34" s="218"/>
      <c r="I34" s="218"/>
    </row>
    <row r="35" spans="2:9" x14ac:dyDescent="0.2">
      <c r="B35" s="218"/>
      <c r="C35" s="218"/>
      <c r="D35" s="218"/>
      <c r="E35" s="218"/>
      <c r="F35" s="18"/>
      <c r="G35" s="18"/>
      <c r="H35" s="218"/>
      <c r="I35" s="218"/>
    </row>
    <row r="36" spans="2:9" x14ac:dyDescent="0.2">
      <c r="B36" s="218"/>
      <c r="C36" s="218"/>
      <c r="D36" s="218"/>
      <c r="E36" s="218"/>
      <c r="F36" s="18"/>
      <c r="G36" s="18"/>
      <c r="H36" s="218"/>
      <c r="I36" s="218"/>
    </row>
    <row r="37" spans="2:9" x14ac:dyDescent="0.2">
      <c r="B37" s="218"/>
      <c r="C37" s="218"/>
      <c r="D37" s="218"/>
      <c r="E37" s="218"/>
      <c r="F37" s="18"/>
      <c r="G37" s="18"/>
      <c r="H37" s="218"/>
      <c r="I37" s="218"/>
    </row>
    <row r="38" spans="2:9" x14ac:dyDescent="0.2">
      <c r="B38" s="218"/>
      <c r="C38" s="218"/>
      <c r="D38" s="218"/>
      <c r="E38" s="218"/>
      <c r="F38" s="18"/>
      <c r="G38" s="18"/>
      <c r="H38" s="218"/>
      <c r="I38" s="218"/>
    </row>
    <row r="39" spans="2:9" x14ac:dyDescent="0.2">
      <c r="B39" s="218"/>
      <c r="C39" s="218"/>
      <c r="D39" s="218"/>
      <c r="E39" s="218"/>
      <c r="F39" s="18"/>
      <c r="G39" s="18"/>
      <c r="H39" s="218"/>
      <c r="I39" s="218"/>
    </row>
    <row r="40" spans="2:9" x14ac:dyDescent="0.2">
      <c r="B40" s="218"/>
      <c r="C40" s="218"/>
      <c r="D40" s="218"/>
      <c r="E40" s="218"/>
      <c r="F40" s="18"/>
      <c r="G40" s="18"/>
      <c r="H40" s="218"/>
      <c r="I40" s="218"/>
    </row>
    <row r="41" spans="2:9" x14ac:dyDescent="0.2">
      <c r="B41" s="218"/>
      <c r="C41" s="218"/>
      <c r="D41" s="218"/>
      <c r="E41" s="218"/>
      <c r="F41" s="18"/>
      <c r="G41" s="18"/>
      <c r="H41" s="218"/>
      <c r="I41" s="218"/>
    </row>
    <row r="42" spans="2:9" x14ac:dyDescent="0.2">
      <c r="B42" s="218"/>
      <c r="C42" s="218"/>
      <c r="D42" s="218"/>
      <c r="E42" s="218"/>
      <c r="F42" s="18"/>
      <c r="G42" s="18"/>
      <c r="H42" s="218"/>
      <c r="I42" s="218"/>
    </row>
    <row r="43" spans="2:9" x14ac:dyDescent="0.2">
      <c r="B43" s="218"/>
      <c r="C43" s="218"/>
      <c r="D43" s="218"/>
      <c r="E43" s="218"/>
      <c r="F43" s="18"/>
      <c r="G43" s="18"/>
      <c r="H43" s="218"/>
      <c r="I43" s="218"/>
    </row>
    <row r="44" spans="2:9" x14ac:dyDescent="0.2">
      <c r="B44" s="218"/>
      <c r="C44" s="218"/>
      <c r="D44" s="218"/>
      <c r="E44" s="218"/>
      <c r="F44" s="18"/>
      <c r="G44" s="18"/>
      <c r="H44" s="218"/>
      <c r="I44" s="218"/>
    </row>
    <row r="45" spans="2:9" x14ac:dyDescent="0.2">
      <c r="B45" s="218"/>
      <c r="C45" s="218"/>
      <c r="D45" s="218"/>
      <c r="E45" s="218"/>
      <c r="F45" s="18"/>
      <c r="G45" s="18"/>
      <c r="H45" s="218"/>
      <c r="I45" s="218"/>
    </row>
    <row r="46" spans="2:9" x14ac:dyDescent="0.2">
      <c r="B46" s="218"/>
      <c r="C46" s="218"/>
      <c r="D46" s="218"/>
      <c r="E46" s="218"/>
      <c r="F46" s="18"/>
      <c r="G46" s="18"/>
      <c r="H46" s="218"/>
      <c r="I46" s="218"/>
    </row>
    <row r="47" spans="2:9" x14ac:dyDescent="0.2">
      <c r="B47" s="218"/>
      <c r="C47" s="218"/>
      <c r="D47" s="218"/>
      <c r="E47" s="218"/>
      <c r="F47" s="18"/>
      <c r="G47" s="18"/>
      <c r="H47" s="218"/>
      <c r="I47" s="218"/>
    </row>
    <row r="48" spans="2:9" x14ac:dyDescent="0.2">
      <c r="B48" s="218"/>
      <c r="C48" s="218"/>
      <c r="D48" s="218"/>
      <c r="E48" s="218"/>
      <c r="F48" s="18"/>
      <c r="G48" s="18"/>
      <c r="H48" s="218"/>
      <c r="I48" s="218"/>
    </row>
    <row r="49" spans="2:9" x14ac:dyDescent="0.2">
      <c r="B49" s="218"/>
      <c r="C49" s="218"/>
      <c r="D49" s="218"/>
      <c r="E49" s="218"/>
      <c r="F49" s="18"/>
      <c r="G49" s="18"/>
      <c r="H49" s="218"/>
      <c r="I49" s="218"/>
    </row>
    <row r="50" spans="2:9" x14ac:dyDescent="0.2">
      <c r="B50" s="218"/>
      <c r="C50" s="218"/>
      <c r="D50" s="218"/>
      <c r="E50" s="218"/>
      <c r="F50" s="18"/>
      <c r="G50" s="18"/>
      <c r="H50" s="218"/>
      <c r="I50" s="218"/>
    </row>
  </sheetData>
  <mergeCells count="18">
    <mergeCell ref="A12:G12"/>
    <mergeCell ref="K7:K8"/>
    <mergeCell ref="L7:L8"/>
    <mergeCell ref="M7:Q7"/>
    <mergeCell ref="G7:G8"/>
    <mergeCell ref="H7:H8"/>
    <mergeCell ref="I7:I8"/>
    <mergeCell ref="J7:J8"/>
    <mergeCell ref="C7:C8"/>
    <mergeCell ref="D7:D8"/>
    <mergeCell ref="S7:S8"/>
    <mergeCell ref="A5:R5"/>
    <mergeCell ref="A6:R6"/>
    <mergeCell ref="A7:A8"/>
    <mergeCell ref="B7:B8"/>
    <mergeCell ref="F7:F8"/>
    <mergeCell ref="R7:R8"/>
    <mergeCell ref="E7:E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40" firstPageNumber="118" orientation="landscape" r:id="rId1"/>
  <headerFooter alignWithMargins="0">
    <oddFooter>&amp;R&amp;12Strana &amp;P (celkem 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XFC37"/>
  <sheetViews>
    <sheetView tabSelected="1" zoomScale="70" zoomScaleNormal="70" zoomScalePageLayoutView="75" workbookViewId="0">
      <selection activeCell="F23" sqref="F23"/>
    </sheetView>
  </sheetViews>
  <sheetFormatPr defaultColWidth="9.140625" defaultRowHeight="12.75" outlineLevelCol="1" x14ac:dyDescent="0.2"/>
  <cols>
    <col min="1" max="1" width="5" style="51" customWidth="1"/>
    <col min="2" max="2" width="4.5703125" style="296" customWidth="1"/>
    <col min="3" max="3" width="15.7109375" style="296" hidden="1" customWidth="1" outlineLevel="1"/>
    <col min="4" max="5" width="5.85546875" style="296" hidden="1" customWidth="1" outlineLevel="1"/>
    <col min="6" max="6" width="6.7109375" style="406" customWidth="1" collapsed="1"/>
    <col min="7" max="7" width="54.28515625" style="296" customWidth="1"/>
    <col min="8" max="8" width="54.5703125" style="296" customWidth="1"/>
    <col min="9" max="9" width="7.140625" style="296" customWidth="1"/>
    <col min="10" max="10" width="12" style="296" customWidth="1"/>
    <col min="11" max="11" width="12" style="123" customWidth="1"/>
    <col min="12" max="12" width="11.28515625" style="296" customWidth="1"/>
    <col min="13" max="13" width="12.7109375" style="296" customWidth="1"/>
    <col min="14" max="14" width="11.85546875" style="296" customWidth="1"/>
    <col min="15" max="15" width="11.7109375" style="296" customWidth="1"/>
    <col min="16" max="16" width="12.5703125" style="296" customWidth="1"/>
    <col min="17" max="17" width="13.28515625" style="296" customWidth="1"/>
    <col min="18" max="18" width="15.7109375" style="51" customWidth="1"/>
    <col min="19" max="16384" width="9.140625" style="51"/>
  </cols>
  <sheetData>
    <row r="1" spans="1:16383" ht="18" x14ac:dyDescent="0.25">
      <c r="A1" s="139" t="s">
        <v>207</v>
      </c>
      <c r="B1" s="156"/>
      <c r="C1" s="156"/>
      <c r="D1" s="156"/>
      <c r="E1" s="156"/>
      <c r="F1" s="156"/>
      <c r="G1" s="157"/>
      <c r="H1" s="156"/>
      <c r="I1" s="209"/>
      <c r="J1" s="209"/>
      <c r="K1" s="160"/>
      <c r="L1" s="156"/>
      <c r="M1" s="156"/>
      <c r="N1" s="156"/>
      <c r="O1" s="156"/>
      <c r="P1" s="156"/>
      <c r="Q1" s="156"/>
    </row>
    <row r="2" spans="1:16383" ht="15.75" x14ac:dyDescent="0.25">
      <c r="A2" s="146" t="s">
        <v>320</v>
      </c>
      <c r="B2" s="146"/>
      <c r="C2" s="146"/>
      <c r="D2" s="146"/>
      <c r="E2" s="146"/>
      <c r="F2" s="146" t="s">
        <v>11</v>
      </c>
      <c r="G2" s="146"/>
      <c r="H2" s="154" t="s">
        <v>12</v>
      </c>
      <c r="I2" s="146"/>
      <c r="J2" s="146"/>
      <c r="K2" s="161"/>
      <c r="L2" s="146"/>
      <c r="M2" s="146"/>
      <c r="N2" s="146"/>
      <c r="O2" s="146"/>
      <c r="P2" s="146"/>
      <c r="Q2" s="146"/>
    </row>
    <row r="3" spans="1:16383" ht="12.95" customHeight="1" x14ac:dyDescent="0.2">
      <c r="A3" s="146"/>
      <c r="B3" s="146"/>
      <c r="C3" s="146"/>
      <c r="D3" s="146"/>
      <c r="E3" s="146"/>
      <c r="F3" s="146" t="s">
        <v>13</v>
      </c>
      <c r="G3" s="146"/>
      <c r="H3" s="146"/>
      <c r="I3" s="146"/>
      <c r="J3" s="146"/>
      <c r="K3" s="161"/>
      <c r="L3" s="146"/>
      <c r="M3" s="146"/>
      <c r="N3" s="146"/>
      <c r="O3" s="146"/>
      <c r="P3" s="146"/>
      <c r="Q3" s="146"/>
    </row>
    <row r="4" spans="1:16383" ht="11.25" customHeight="1" thickBot="1" x14ac:dyDescent="0.25">
      <c r="A4" s="156"/>
      <c r="B4" s="156"/>
      <c r="C4" s="156"/>
      <c r="D4" s="156"/>
      <c r="E4" s="156"/>
      <c r="F4" s="156"/>
      <c r="G4" s="157"/>
      <c r="H4" s="156"/>
      <c r="I4" s="159"/>
      <c r="J4" s="159"/>
      <c r="K4" s="160"/>
      <c r="L4" s="156"/>
      <c r="M4" s="156"/>
      <c r="N4" s="156"/>
      <c r="O4" s="156"/>
      <c r="P4" s="156"/>
      <c r="Q4" s="167" t="s">
        <v>14</v>
      </c>
    </row>
    <row r="5" spans="1:16383" ht="22.5" customHeight="1" thickBot="1" x14ac:dyDescent="0.25">
      <c r="A5" s="318" t="s">
        <v>322</v>
      </c>
      <c r="B5" s="319"/>
      <c r="C5" s="319"/>
      <c r="D5" s="319"/>
      <c r="E5" s="319"/>
      <c r="F5" s="608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20"/>
    </row>
    <row r="6" spans="1:16383" s="381" customFormat="1" ht="22.5" customHeight="1" thickBot="1" x14ac:dyDescent="0.25">
      <c r="A6" s="991" t="s">
        <v>182</v>
      </c>
      <c r="B6" s="992"/>
      <c r="C6" s="992"/>
      <c r="D6" s="992"/>
      <c r="E6" s="992"/>
      <c r="F6" s="992"/>
      <c r="G6" s="992"/>
      <c r="H6" s="992"/>
      <c r="I6" s="992"/>
      <c r="J6" s="992"/>
      <c r="K6" s="992"/>
      <c r="L6" s="992"/>
      <c r="M6" s="992"/>
      <c r="N6" s="992"/>
      <c r="O6" s="992"/>
      <c r="P6" s="992"/>
      <c r="Q6" s="993"/>
      <c r="R6" s="493"/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493"/>
      <c r="AH6" s="493"/>
      <c r="AI6" s="493"/>
      <c r="AJ6" s="994"/>
      <c r="AK6" s="994"/>
      <c r="AL6" s="994"/>
      <c r="AM6" s="994"/>
      <c r="AN6" s="994"/>
      <c r="AO6" s="994"/>
      <c r="AP6" s="994"/>
      <c r="AQ6" s="994"/>
      <c r="AR6" s="994"/>
      <c r="AS6" s="994"/>
      <c r="AT6" s="994"/>
      <c r="AU6" s="994"/>
      <c r="AV6" s="994"/>
      <c r="AW6" s="994"/>
      <c r="AX6" s="994"/>
      <c r="AY6" s="994"/>
      <c r="AZ6" s="994"/>
      <c r="BA6" s="994"/>
      <c r="BB6" s="994"/>
      <c r="BC6" s="994"/>
      <c r="BD6" s="994"/>
      <c r="BE6" s="994"/>
      <c r="BF6" s="994"/>
      <c r="BG6" s="994"/>
      <c r="BH6" s="994"/>
      <c r="BI6" s="994"/>
      <c r="BJ6" s="994"/>
      <c r="BK6" s="994"/>
      <c r="BL6" s="994"/>
      <c r="BM6" s="994"/>
      <c r="BN6" s="994"/>
      <c r="BO6" s="994"/>
      <c r="BP6" s="994"/>
      <c r="BQ6" s="994"/>
      <c r="BR6" s="994"/>
      <c r="BS6" s="994"/>
      <c r="BT6" s="994"/>
      <c r="BU6" s="994"/>
      <c r="BV6" s="994"/>
      <c r="BW6" s="994"/>
      <c r="BX6" s="994"/>
      <c r="BY6" s="994"/>
      <c r="BZ6" s="994"/>
      <c r="CA6" s="994"/>
      <c r="CB6" s="994"/>
      <c r="CC6" s="994"/>
      <c r="CD6" s="994"/>
      <c r="CE6" s="994"/>
      <c r="CF6" s="994"/>
      <c r="CG6" s="994"/>
      <c r="CH6" s="994"/>
      <c r="CI6" s="994"/>
      <c r="CJ6" s="994"/>
      <c r="CK6" s="994"/>
      <c r="CL6" s="994"/>
      <c r="CM6" s="994"/>
      <c r="CN6" s="994"/>
      <c r="CO6" s="994"/>
      <c r="CP6" s="994"/>
      <c r="CQ6" s="994"/>
      <c r="CR6" s="994"/>
      <c r="CS6" s="994"/>
      <c r="CT6" s="994"/>
      <c r="CU6" s="994"/>
      <c r="CV6" s="994"/>
      <c r="CW6" s="994"/>
      <c r="CX6" s="994"/>
      <c r="CY6" s="994"/>
      <c r="CZ6" s="994"/>
      <c r="DA6" s="994"/>
      <c r="DB6" s="994"/>
      <c r="DC6" s="994"/>
      <c r="DD6" s="994"/>
      <c r="DE6" s="994"/>
      <c r="DF6" s="994"/>
      <c r="DG6" s="994"/>
      <c r="DH6" s="994"/>
      <c r="DI6" s="994"/>
      <c r="DJ6" s="994"/>
      <c r="DK6" s="994"/>
      <c r="DL6" s="994"/>
      <c r="DM6" s="994"/>
      <c r="DN6" s="994"/>
      <c r="DO6" s="994"/>
      <c r="DP6" s="994"/>
      <c r="DQ6" s="994"/>
      <c r="DR6" s="994"/>
      <c r="DS6" s="994"/>
      <c r="DT6" s="994"/>
      <c r="DU6" s="994"/>
      <c r="DV6" s="992"/>
      <c r="DW6" s="992"/>
      <c r="DX6" s="992"/>
      <c r="DY6" s="992"/>
      <c r="DZ6" s="992"/>
      <c r="EA6" s="992"/>
      <c r="EB6" s="992"/>
      <c r="EC6" s="992"/>
      <c r="ED6" s="992"/>
      <c r="EE6" s="992"/>
      <c r="EF6" s="992"/>
      <c r="EG6" s="992"/>
      <c r="EH6" s="992"/>
      <c r="EI6" s="992"/>
      <c r="EJ6" s="992"/>
      <c r="EK6" s="992"/>
      <c r="EL6" s="992"/>
      <c r="EM6" s="993"/>
      <c r="EN6" s="991"/>
      <c r="EO6" s="992"/>
      <c r="EP6" s="992"/>
      <c r="EQ6" s="992"/>
      <c r="ER6" s="992"/>
      <c r="ES6" s="992"/>
      <c r="ET6" s="992"/>
      <c r="EU6" s="992"/>
      <c r="EV6" s="992"/>
      <c r="EW6" s="992"/>
      <c r="EX6" s="992"/>
      <c r="EY6" s="992"/>
      <c r="EZ6" s="992"/>
      <c r="FA6" s="992"/>
      <c r="FB6" s="992"/>
      <c r="FC6" s="992"/>
      <c r="FD6" s="992"/>
      <c r="FE6" s="993"/>
      <c r="FF6" s="991"/>
      <c r="FG6" s="992"/>
      <c r="FH6" s="992"/>
      <c r="FI6" s="992"/>
      <c r="FJ6" s="992"/>
      <c r="FK6" s="992"/>
      <c r="FL6" s="992"/>
      <c r="FM6" s="992"/>
      <c r="FN6" s="992"/>
      <c r="FO6" s="992"/>
      <c r="FP6" s="992"/>
      <c r="FQ6" s="992"/>
      <c r="FR6" s="992"/>
      <c r="FS6" s="992"/>
      <c r="FT6" s="992"/>
      <c r="FU6" s="992"/>
      <c r="FV6" s="992"/>
      <c r="FW6" s="993"/>
      <c r="FX6" s="991"/>
      <c r="FY6" s="992"/>
      <c r="FZ6" s="992"/>
      <c r="GA6" s="992"/>
      <c r="GB6" s="992"/>
      <c r="GC6" s="992"/>
      <c r="GD6" s="992"/>
      <c r="GE6" s="992"/>
      <c r="GF6" s="992"/>
      <c r="GG6" s="992"/>
      <c r="GH6" s="992"/>
      <c r="GI6" s="992"/>
      <c r="GJ6" s="992"/>
      <c r="GK6" s="992"/>
      <c r="GL6" s="992"/>
      <c r="GM6" s="992"/>
      <c r="GN6" s="992"/>
      <c r="GO6" s="993"/>
      <c r="GP6" s="991"/>
      <c r="GQ6" s="992"/>
      <c r="GR6" s="992"/>
      <c r="GS6" s="992"/>
      <c r="GT6" s="992"/>
      <c r="GU6" s="992"/>
      <c r="GV6" s="992"/>
      <c r="GW6" s="992"/>
      <c r="GX6" s="992"/>
      <c r="GY6" s="992"/>
      <c r="GZ6" s="992"/>
      <c r="HA6" s="992"/>
      <c r="HB6" s="992"/>
      <c r="HC6" s="992"/>
      <c r="HD6" s="992"/>
      <c r="HE6" s="992"/>
      <c r="HF6" s="992"/>
      <c r="HG6" s="993"/>
      <c r="HH6" s="991"/>
      <c r="HI6" s="992"/>
      <c r="HJ6" s="992"/>
      <c r="HK6" s="992"/>
      <c r="HL6" s="992"/>
      <c r="HM6" s="992"/>
      <c r="HN6" s="992"/>
      <c r="HO6" s="992"/>
      <c r="HP6" s="992"/>
      <c r="HQ6" s="992"/>
      <c r="HR6" s="992"/>
      <c r="HS6" s="992"/>
      <c r="HT6" s="992"/>
      <c r="HU6" s="992"/>
      <c r="HV6" s="992"/>
      <c r="HW6" s="992"/>
      <c r="HX6" s="992"/>
      <c r="HY6" s="993"/>
      <c r="HZ6" s="991"/>
      <c r="IA6" s="992"/>
      <c r="IB6" s="992"/>
      <c r="IC6" s="992"/>
      <c r="ID6" s="992"/>
      <c r="IE6" s="992"/>
      <c r="IF6" s="992"/>
      <c r="IG6" s="992"/>
      <c r="IH6" s="992"/>
      <c r="II6" s="992"/>
      <c r="IJ6" s="992"/>
      <c r="IK6" s="992"/>
      <c r="IL6" s="992"/>
      <c r="IM6" s="992"/>
      <c r="IN6" s="992"/>
      <c r="IO6" s="992"/>
      <c r="IP6" s="992"/>
      <c r="IQ6" s="993"/>
      <c r="IR6" s="991"/>
      <c r="IS6" s="992"/>
      <c r="IT6" s="992"/>
      <c r="IU6" s="992"/>
      <c r="IV6" s="992"/>
      <c r="IW6" s="992"/>
      <c r="IX6" s="992"/>
      <c r="IY6" s="992"/>
      <c r="IZ6" s="992"/>
      <c r="JA6" s="992"/>
      <c r="JB6" s="992"/>
      <c r="JC6" s="992"/>
      <c r="JD6" s="992"/>
      <c r="JE6" s="992"/>
      <c r="JF6" s="992"/>
      <c r="JG6" s="992"/>
      <c r="JH6" s="992"/>
      <c r="JI6" s="993"/>
      <c r="JJ6" s="991"/>
      <c r="JK6" s="992"/>
      <c r="JL6" s="992"/>
      <c r="JM6" s="992"/>
      <c r="JN6" s="992"/>
      <c r="JO6" s="992"/>
      <c r="JP6" s="992"/>
      <c r="JQ6" s="992"/>
      <c r="JR6" s="992"/>
      <c r="JS6" s="992"/>
      <c r="JT6" s="992"/>
      <c r="JU6" s="992"/>
      <c r="JV6" s="992"/>
      <c r="JW6" s="992"/>
      <c r="JX6" s="992"/>
      <c r="JY6" s="992"/>
      <c r="JZ6" s="992"/>
      <c r="KA6" s="993"/>
      <c r="KB6" s="991"/>
      <c r="KC6" s="992"/>
      <c r="KD6" s="992"/>
      <c r="KE6" s="992"/>
      <c r="KF6" s="992"/>
      <c r="KG6" s="992"/>
      <c r="KH6" s="992"/>
      <c r="KI6" s="992"/>
      <c r="KJ6" s="992"/>
      <c r="KK6" s="992"/>
      <c r="KL6" s="992"/>
      <c r="KM6" s="992"/>
      <c r="KN6" s="992"/>
      <c r="KO6" s="992"/>
      <c r="KP6" s="992"/>
      <c r="KQ6" s="992"/>
      <c r="KR6" s="992"/>
      <c r="KS6" s="993"/>
      <c r="KT6" s="991"/>
      <c r="KU6" s="992"/>
      <c r="KV6" s="992"/>
      <c r="KW6" s="992"/>
      <c r="KX6" s="992"/>
      <c r="KY6" s="992"/>
      <c r="KZ6" s="992"/>
      <c r="LA6" s="992"/>
      <c r="LB6" s="992"/>
      <c r="LC6" s="992"/>
      <c r="LD6" s="992"/>
      <c r="LE6" s="992"/>
      <c r="LF6" s="992"/>
      <c r="LG6" s="992"/>
      <c r="LH6" s="992"/>
      <c r="LI6" s="992"/>
      <c r="LJ6" s="992"/>
      <c r="LK6" s="993"/>
      <c r="LL6" s="991"/>
      <c r="LM6" s="992"/>
      <c r="LN6" s="992"/>
      <c r="LO6" s="992"/>
      <c r="LP6" s="992"/>
      <c r="LQ6" s="992"/>
      <c r="LR6" s="992"/>
      <c r="LS6" s="992"/>
      <c r="LT6" s="992"/>
      <c r="LU6" s="992"/>
      <c r="LV6" s="992"/>
      <c r="LW6" s="992"/>
      <c r="LX6" s="992"/>
      <c r="LY6" s="992"/>
      <c r="LZ6" s="992"/>
      <c r="MA6" s="992"/>
      <c r="MB6" s="992"/>
      <c r="MC6" s="993"/>
      <c r="MD6" s="991"/>
      <c r="ME6" s="992"/>
      <c r="MF6" s="992"/>
      <c r="MG6" s="992"/>
      <c r="MH6" s="992"/>
      <c r="MI6" s="992"/>
      <c r="MJ6" s="992"/>
      <c r="MK6" s="992"/>
      <c r="ML6" s="992"/>
      <c r="MM6" s="992"/>
      <c r="MN6" s="992"/>
      <c r="MO6" s="992"/>
      <c r="MP6" s="992"/>
      <c r="MQ6" s="992"/>
      <c r="MR6" s="992"/>
      <c r="MS6" s="992"/>
      <c r="MT6" s="992"/>
      <c r="MU6" s="993"/>
      <c r="MV6" s="991"/>
      <c r="MW6" s="992"/>
      <c r="MX6" s="992"/>
      <c r="MY6" s="992"/>
      <c r="MZ6" s="992"/>
      <c r="NA6" s="992"/>
      <c r="NB6" s="992"/>
      <c r="NC6" s="992"/>
      <c r="ND6" s="992"/>
      <c r="NE6" s="992"/>
      <c r="NF6" s="992"/>
      <c r="NG6" s="992"/>
      <c r="NH6" s="992"/>
      <c r="NI6" s="992"/>
      <c r="NJ6" s="992"/>
      <c r="NK6" s="992"/>
      <c r="NL6" s="992"/>
      <c r="NM6" s="993"/>
      <c r="NN6" s="991"/>
      <c r="NO6" s="992"/>
      <c r="NP6" s="992"/>
      <c r="NQ6" s="992"/>
      <c r="NR6" s="992"/>
      <c r="NS6" s="992"/>
      <c r="NT6" s="992"/>
      <c r="NU6" s="992"/>
      <c r="NV6" s="992"/>
      <c r="NW6" s="992"/>
      <c r="NX6" s="992"/>
      <c r="NY6" s="992"/>
      <c r="NZ6" s="992"/>
      <c r="OA6" s="992"/>
      <c r="OB6" s="992"/>
      <c r="OC6" s="992"/>
      <c r="OD6" s="992"/>
      <c r="OE6" s="993"/>
      <c r="OF6" s="991"/>
      <c r="OG6" s="992"/>
      <c r="OH6" s="992"/>
      <c r="OI6" s="992"/>
      <c r="OJ6" s="992"/>
      <c r="OK6" s="992"/>
      <c r="OL6" s="992"/>
      <c r="OM6" s="992"/>
      <c r="ON6" s="992"/>
      <c r="OO6" s="992"/>
      <c r="OP6" s="992"/>
      <c r="OQ6" s="992"/>
      <c r="OR6" s="992"/>
      <c r="OS6" s="992"/>
      <c r="OT6" s="992"/>
      <c r="OU6" s="992"/>
      <c r="OV6" s="992"/>
      <c r="OW6" s="993"/>
      <c r="OX6" s="991"/>
      <c r="OY6" s="992"/>
      <c r="OZ6" s="992"/>
      <c r="PA6" s="992"/>
      <c r="PB6" s="992"/>
      <c r="PC6" s="992"/>
      <c r="PD6" s="992"/>
      <c r="PE6" s="992"/>
      <c r="PF6" s="992"/>
      <c r="PG6" s="992"/>
      <c r="PH6" s="992"/>
      <c r="PI6" s="992"/>
      <c r="PJ6" s="992"/>
      <c r="PK6" s="992"/>
      <c r="PL6" s="992"/>
      <c r="PM6" s="992"/>
      <c r="PN6" s="992"/>
      <c r="PO6" s="993"/>
      <c r="PP6" s="991"/>
      <c r="PQ6" s="992"/>
      <c r="PR6" s="992"/>
      <c r="PS6" s="992"/>
      <c r="PT6" s="992"/>
      <c r="PU6" s="992"/>
      <c r="PV6" s="992"/>
      <c r="PW6" s="992"/>
      <c r="PX6" s="992"/>
      <c r="PY6" s="992"/>
      <c r="PZ6" s="992"/>
      <c r="QA6" s="992"/>
      <c r="QB6" s="992"/>
      <c r="QC6" s="992"/>
      <c r="QD6" s="992"/>
      <c r="QE6" s="992"/>
      <c r="QF6" s="992"/>
      <c r="QG6" s="993"/>
      <c r="QH6" s="991"/>
      <c r="QI6" s="992"/>
      <c r="QJ6" s="992"/>
      <c r="QK6" s="992"/>
      <c r="QL6" s="992"/>
      <c r="QM6" s="992"/>
      <c r="QN6" s="992"/>
      <c r="QO6" s="992"/>
      <c r="QP6" s="992"/>
      <c r="QQ6" s="992"/>
      <c r="QR6" s="992"/>
      <c r="QS6" s="992"/>
      <c r="QT6" s="992"/>
      <c r="QU6" s="992"/>
      <c r="QV6" s="992"/>
      <c r="QW6" s="992"/>
      <c r="QX6" s="992"/>
      <c r="QY6" s="993"/>
      <c r="QZ6" s="991"/>
      <c r="RA6" s="992"/>
      <c r="RB6" s="992"/>
      <c r="RC6" s="992"/>
      <c r="RD6" s="992"/>
      <c r="RE6" s="992"/>
      <c r="RF6" s="992"/>
      <c r="RG6" s="992"/>
      <c r="RH6" s="992"/>
      <c r="RI6" s="992"/>
      <c r="RJ6" s="992"/>
      <c r="RK6" s="992"/>
      <c r="RL6" s="992"/>
      <c r="RM6" s="992"/>
      <c r="RN6" s="992"/>
      <c r="RO6" s="992"/>
      <c r="RP6" s="992"/>
      <c r="RQ6" s="993"/>
      <c r="RR6" s="991"/>
      <c r="RS6" s="992"/>
      <c r="RT6" s="992"/>
      <c r="RU6" s="992"/>
      <c r="RV6" s="992"/>
      <c r="RW6" s="992"/>
      <c r="RX6" s="992"/>
      <c r="RY6" s="992"/>
      <c r="RZ6" s="992"/>
      <c r="SA6" s="992"/>
      <c r="SB6" s="992"/>
      <c r="SC6" s="992"/>
      <c r="SD6" s="992"/>
      <c r="SE6" s="992"/>
      <c r="SF6" s="992"/>
      <c r="SG6" s="992"/>
      <c r="SH6" s="992"/>
      <c r="SI6" s="993"/>
      <c r="SJ6" s="991"/>
      <c r="SK6" s="992"/>
      <c r="SL6" s="992"/>
      <c r="SM6" s="992"/>
      <c r="SN6" s="992"/>
      <c r="SO6" s="992"/>
      <c r="SP6" s="992"/>
      <c r="SQ6" s="992"/>
      <c r="SR6" s="992"/>
      <c r="SS6" s="992"/>
      <c r="ST6" s="992"/>
      <c r="SU6" s="992"/>
      <c r="SV6" s="992"/>
      <c r="SW6" s="992"/>
      <c r="SX6" s="992"/>
      <c r="SY6" s="992"/>
      <c r="SZ6" s="992"/>
      <c r="TA6" s="993"/>
      <c r="TB6" s="991"/>
      <c r="TC6" s="992"/>
      <c r="TD6" s="992"/>
      <c r="TE6" s="992"/>
      <c r="TF6" s="992"/>
      <c r="TG6" s="992"/>
      <c r="TH6" s="992"/>
      <c r="TI6" s="992"/>
      <c r="TJ6" s="992"/>
      <c r="TK6" s="992"/>
      <c r="TL6" s="992"/>
      <c r="TM6" s="992"/>
      <c r="TN6" s="992"/>
      <c r="TO6" s="992"/>
      <c r="TP6" s="992"/>
      <c r="TQ6" s="992"/>
      <c r="TR6" s="992"/>
      <c r="TS6" s="993"/>
      <c r="TT6" s="991"/>
      <c r="TU6" s="992"/>
      <c r="TV6" s="992"/>
      <c r="TW6" s="992"/>
      <c r="TX6" s="992"/>
      <c r="TY6" s="992"/>
      <c r="TZ6" s="992"/>
      <c r="UA6" s="992"/>
      <c r="UB6" s="992"/>
      <c r="UC6" s="992"/>
      <c r="UD6" s="992"/>
      <c r="UE6" s="992"/>
      <c r="UF6" s="992"/>
      <c r="UG6" s="992"/>
      <c r="UH6" s="992"/>
      <c r="UI6" s="992"/>
      <c r="UJ6" s="992"/>
      <c r="UK6" s="993"/>
      <c r="UL6" s="991"/>
      <c r="UM6" s="992"/>
      <c r="UN6" s="992"/>
      <c r="UO6" s="992"/>
      <c r="UP6" s="992"/>
      <c r="UQ6" s="992"/>
      <c r="UR6" s="992"/>
      <c r="US6" s="992"/>
      <c r="UT6" s="992"/>
      <c r="UU6" s="992"/>
      <c r="UV6" s="992"/>
      <c r="UW6" s="992"/>
      <c r="UX6" s="992"/>
      <c r="UY6" s="992"/>
      <c r="UZ6" s="992"/>
      <c r="VA6" s="992"/>
      <c r="VB6" s="992"/>
      <c r="VC6" s="993"/>
      <c r="VD6" s="991"/>
      <c r="VE6" s="992"/>
      <c r="VF6" s="992"/>
      <c r="VG6" s="992"/>
      <c r="VH6" s="992"/>
      <c r="VI6" s="992"/>
      <c r="VJ6" s="992"/>
      <c r="VK6" s="992"/>
      <c r="VL6" s="992"/>
      <c r="VM6" s="992"/>
      <c r="VN6" s="992"/>
      <c r="VO6" s="992"/>
      <c r="VP6" s="992"/>
      <c r="VQ6" s="992"/>
      <c r="VR6" s="992"/>
      <c r="VS6" s="992"/>
      <c r="VT6" s="992"/>
      <c r="VU6" s="993"/>
      <c r="VV6" s="991"/>
      <c r="VW6" s="992"/>
      <c r="VX6" s="992"/>
      <c r="VY6" s="992"/>
      <c r="VZ6" s="992"/>
      <c r="WA6" s="992"/>
      <c r="WB6" s="992"/>
      <c r="WC6" s="992"/>
      <c r="WD6" s="992"/>
      <c r="WE6" s="992"/>
      <c r="WF6" s="992"/>
      <c r="WG6" s="992"/>
      <c r="WH6" s="992"/>
      <c r="WI6" s="992"/>
      <c r="WJ6" s="992"/>
      <c r="WK6" s="992"/>
      <c r="WL6" s="992"/>
      <c r="WM6" s="993"/>
      <c r="WN6" s="991"/>
      <c r="WO6" s="992"/>
      <c r="WP6" s="992"/>
      <c r="WQ6" s="992"/>
      <c r="WR6" s="992"/>
      <c r="WS6" s="992"/>
      <c r="WT6" s="992"/>
      <c r="WU6" s="992"/>
      <c r="WV6" s="992"/>
      <c r="WW6" s="992"/>
      <c r="WX6" s="992"/>
      <c r="WY6" s="992"/>
      <c r="WZ6" s="992"/>
      <c r="XA6" s="992"/>
      <c r="XB6" s="992"/>
      <c r="XC6" s="992"/>
      <c r="XD6" s="992"/>
      <c r="XE6" s="993"/>
      <c r="XF6" s="991"/>
      <c r="XG6" s="992"/>
      <c r="XH6" s="992"/>
      <c r="XI6" s="992"/>
      <c r="XJ6" s="992"/>
      <c r="XK6" s="992"/>
      <c r="XL6" s="992"/>
      <c r="XM6" s="992"/>
      <c r="XN6" s="992"/>
      <c r="XO6" s="992"/>
      <c r="XP6" s="992"/>
      <c r="XQ6" s="992"/>
      <c r="XR6" s="992"/>
      <c r="XS6" s="992"/>
      <c r="XT6" s="992"/>
      <c r="XU6" s="992"/>
      <c r="XV6" s="992"/>
      <c r="XW6" s="993"/>
      <c r="XX6" s="991"/>
      <c r="XY6" s="992"/>
      <c r="XZ6" s="992"/>
      <c r="YA6" s="992"/>
      <c r="YB6" s="992"/>
      <c r="YC6" s="992"/>
      <c r="YD6" s="992"/>
      <c r="YE6" s="992"/>
      <c r="YF6" s="992"/>
      <c r="YG6" s="992"/>
      <c r="YH6" s="992"/>
      <c r="YI6" s="992"/>
      <c r="YJ6" s="992"/>
      <c r="YK6" s="992"/>
      <c r="YL6" s="992"/>
      <c r="YM6" s="992"/>
      <c r="YN6" s="992"/>
      <c r="YO6" s="993"/>
      <c r="YP6" s="991"/>
      <c r="YQ6" s="992"/>
      <c r="YR6" s="992"/>
      <c r="YS6" s="992"/>
      <c r="YT6" s="992"/>
      <c r="YU6" s="992"/>
      <c r="YV6" s="992"/>
      <c r="YW6" s="992"/>
      <c r="YX6" s="992"/>
      <c r="YY6" s="992"/>
      <c r="YZ6" s="992"/>
      <c r="ZA6" s="992"/>
      <c r="ZB6" s="992"/>
      <c r="ZC6" s="992"/>
      <c r="ZD6" s="992"/>
      <c r="ZE6" s="992"/>
      <c r="ZF6" s="992"/>
      <c r="ZG6" s="993"/>
      <c r="ZH6" s="991"/>
      <c r="ZI6" s="992"/>
      <c r="ZJ6" s="992"/>
      <c r="ZK6" s="992"/>
      <c r="ZL6" s="992"/>
      <c r="ZM6" s="992"/>
      <c r="ZN6" s="992"/>
      <c r="ZO6" s="992"/>
      <c r="ZP6" s="992"/>
      <c r="ZQ6" s="992"/>
      <c r="ZR6" s="992"/>
      <c r="ZS6" s="992"/>
      <c r="ZT6" s="992"/>
      <c r="ZU6" s="992"/>
      <c r="ZV6" s="992"/>
      <c r="ZW6" s="992"/>
      <c r="ZX6" s="992"/>
      <c r="ZY6" s="993"/>
      <c r="ZZ6" s="991"/>
      <c r="AAA6" s="992"/>
      <c r="AAB6" s="992"/>
      <c r="AAC6" s="992"/>
      <c r="AAD6" s="992"/>
      <c r="AAE6" s="992"/>
      <c r="AAF6" s="992"/>
      <c r="AAG6" s="992"/>
      <c r="AAH6" s="992"/>
      <c r="AAI6" s="992"/>
      <c r="AAJ6" s="992"/>
      <c r="AAK6" s="992"/>
      <c r="AAL6" s="992"/>
      <c r="AAM6" s="992"/>
      <c r="AAN6" s="992"/>
      <c r="AAO6" s="992"/>
      <c r="AAP6" s="992"/>
      <c r="AAQ6" s="993"/>
      <c r="AAR6" s="991"/>
      <c r="AAS6" s="992"/>
      <c r="AAT6" s="992"/>
      <c r="AAU6" s="992"/>
      <c r="AAV6" s="992"/>
      <c r="AAW6" s="992"/>
      <c r="AAX6" s="992"/>
      <c r="AAY6" s="992"/>
      <c r="AAZ6" s="992"/>
      <c r="ABA6" s="992"/>
      <c r="ABB6" s="992"/>
      <c r="ABC6" s="992"/>
      <c r="ABD6" s="992"/>
      <c r="ABE6" s="992"/>
      <c r="ABF6" s="992"/>
      <c r="ABG6" s="992"/>
      <c r="ABH6" s="992"/>
      <c r="ABI6" s="993"/>
      <c r="ABJ6" s="991"/>
      <c r="ABK6" s="992"/>
      <c r="ABL6" s="992"/>
      <c r="ABM6" s="992"/>
      <c r="ABN6" s="992"/>
      <c r="ABO6" s="992"/>
      <c r="ABP6" s="992"/>
      <c r="ABQ6" s="992"/>
      <c r="ABR6" s="992"/>
      <c r="ABS6" s="992"/>
      <c r="ABT6" s="992"/>
      <c r="ABU6" s="992"/>
      <c r="ABV6" s="992"/>
      <c r="ABW6" s="992"/>
      <c r="ABX6" s="992"/>
      <c r="ABY6" s="992"/>
      <c r="ABZ6" s="992"/>
      <c r="ACA6" s="993"/>
      <c r="ACB6" s="991"/>
      <c r="ACC6" s="992"/>
      <c r="ACD6" s="992"/>
      <c r="ACE6" s="992"/>
      <c r="ACF6" s="992"/>
      <c r="ACG6" s="992"/>
      <c r="ACH6" s="992"/>
      <c r="ACI6" s="992"/>
      <c r="ACJ6" s="992"/>
      <c r="ACK6" s="992"/>
      <c r="ACL6" s="992"/>
      <c r="ACM6" s="992"/>
      <c r="ACN6" s="992"/>
      <c r="ACO6" s="992"/>
      <c r="ACP6" s="992"/>
      <c r="ACQ6" s="992"/>
      <c r="ACR6" s="992"/>
      <c r="ACS6" s="993"/>
      <c r="ACT6" s="991"/>
      <c r="ACU6" s="992"/>
      <c r="ACV6" s="992"/>
      <c r="ACW6" s="992"/>
      <c r="ACX6" s="992"/>
      <c r="ACY6" s="992"/>
      <c r="ACZ6" s="992"/>
      <c r="ADA6" s="992"/>
      <c r="ADB6" s="992"/>
      <c r="ADC6" s="992"/>
      <c r="ADD6" s="992"/>
      <c r="ADE6" s="992"/>
      <c r="ADF6" s="992"/>
      <c r="ADG6" s="992"/>
      <c r="ADH6" s="992"/>
      <c r="ADI6" s="992"/>
      <c r="ADJ6" s="992"/>
      <c r="ADK6" s="993"/>
      <c r="ADL6" s="991"/>
      <c r="ADM6" s="992"/>
      <c r="ADN6" s="992"/>
      <c r="ADO6" s="992"/>
      <c r="ADP6" s="992"/>
      <c r="ADQ6" s="992"/>
      <c r="ADR6" s="992"/>
      <c r="ADS6" s="992"/>
      <c r="ADT6" s="992"/>
      <c r="ADU6" s="992"/>
      <c r="ADV6" s="992"/>
      <c r="ADW6" s="992"/>
      <c r="ADX6" s="992"/>
      <c r="ADY6" s="992"/>
      <c r="ADZ6" s="992"/>
      <c r="AEA6" s="992"/>
      <c r="AEB6" s="992"/>
      <c r="AEC6" s="993"/>
      <c r="AED6" s="991"/>
      <c r="AEE6" s="992"/>
      <c r="AEF6" s="992"/>
      <c r="AEG6" s="992"/>
      <c r="AEH6" s="992"/>
      <c r="AEI6" s="992"/>
      <c r="AEJ6" s="992"/>
      <c r="AEK6" s="992"/>
      <c r="AEL6" s="992"/>
      <c r="AEM6" s="992"/>
      <c r="AEN6" s="992"/>
      <c r="AEO6" s="992"/>
      <c r="AEP6" s="992"/>
      <c r="AEQ6" s="992"/>
      <c r="AER6" s="992"/>
      <c r="AES6" s="992"/>
      <c r="AET6" s="992"/>
      <c r="AEU6" s="993"/>
      <c r="AEV6" s="991"/>
      <c r="AEW6" s="992"/>
      <c r="AEX6" s="992"/>
      <c r="AEY6" s="992"/>
      <c r="AEZ6" s="992"/>
      <c r="AFA6" s="992"/>
      <c r="AFB6" s="992"/>
      <c r="AFC6" s="992"/>
      <c r="AFD6" s="992"/>
      <c r="AFE6" s="992"/>
      <c r="AFF6" s="992"/>
      <c r="AFG6" s="992"/>
      <c r="AFH6" s="992"/>
      <c r="AFI6" s="992"/>
      <c r="AFJ6" s="992"/>
      <c r="AFK6" s="992"/>
      <c r="AFL6" s="992"/>
      <c r="AFM6" s="993"/>
      <c r="AFN6" s="991"/>
      <c r="AFO6" s="992"/>
      <c r="AFP6" s="992"/>
      <c r="AFQ6" s="992"/>
      <c r="AFR6" s="992"/>
      <c r="AFS6" s="992"/>
      <c r="AFT6" s="992"/>
      <c r="AFU6" s="992"/>
      <c r="AFV6" s="992"/>
      <c r="AFW6" s="992"/>
      <c r="AFX6" s="992"/>
      <c r="AFY6" s="992"/>
      <c r="AFZ6" s="992"/>
      <c r="AGA6" s="992"/>
      <c r="AGB6" s="992"/>
      <c r="AGC6" s="992"/>
      <c r="AGD6" s="992"/>
      <c r="AGE6" s="993"/>
      <c r="AGF6" s="991"/>
      <c r="AGG6" s="992"/>
      <c r="AGH6" s="992"/>
      <c r="AGI6" s="992"/>
      <c r="AGJ6" s="992"/>
      <c r="AGK6" s="992"/>
      <c r="AGL6" s="992"/>
      <c r="AGM6" s="992"/>
      <c r="AGN6" s="992"/>
      <c r="AGO6" s="992"/>
      <c r="AGP6" s="992"/>
      <c r="AGQ6" s="992"/>
      <c r="AGR6" s="992"/>
      <c r="AGS6" s="992"/>
      <c r="AGT6" s="992"/>
      <c r="AGU6" s="992"/>
      <c r="AGV6" s="992"/>
      <c r="AGW6" s="993"/>
      <c r="AGX6" s="991"/>
      <c r="AGY6" s="992"/>
      <c r="AGZ6" s="992"/>
      <c r="AHA6" s="992"/>
      <c r="AHB6" s="992"/>
      <c r="AHC6" s="992"/>
      <c r="AHD6" s="992"/>
      <c r="AHE6" s="992"/>
      <c r="AHF6" s="992"/>
      <c r="AHG6" s="992"/>
      <c r="AHH6" s="992"/>
      <c r="AHI6" s="992"/>
      <c r="AHJ6" s="992"/>
      <c r="AHK6" s="992"/>
      <c r="AHL6" s="992"/>
      <c r="AHM6" s="992"/>
      <c r="AHN6" s="992"/>
      <c r="AHO6" s="993"/>
      <c r="AHP6" s="991"/>
      <c r="AHQ6" s="992"/>
      <c r="AHR6" s="992"/>
      <c r="AHS6" s="992"/>
      <c r="AHT6" s="992"/>
      <c r="AHU6" s="992"/>
      <c r="AHV6" s="992"/>
      <c r="AHW6" s="992"/>
      <c r="AHX6" s="992"/>
      <c r="AHY6" s="992"/>
      <c r="AHZ6" s="992"/>
      <c r="AIA6" s="992"/>
      <c r="AIB6" s="992"/>
      <c r="AIC6" s="992"/>
      <c r="AID6" s="992"/>
      <c r="AIE6" s="992"/>
      <c r="AIF6" s="992"/>
      <c r="AIG6" s="993"/>
      <c r="AIH6" s="991"/>
      <c r="AII6" s="992"/>
      <c r="AIJ6" s="992"/>
      <c r="AIK6" s="992"/>
      <c r="AIL6" s="992"/>
      <c r="AIM6" s="992"/>
      <c r="AIN6" s="992"/>
      <c r="AIO6" s="992"/>
      <c r="AIP6" s="992"/>
      <c r="AIQ6" s="992"/>
      <c r="AIR6" s="992"/>
      <c r="AIS6" s="992"/>
      <c r="AIT6" s="992"/>
      <c r="AIU6" s="992"/>
      <c r="AIV6" s="992"/>
      <c r="AIW6" s="992"/>
      <c r="AIX6" s="992"/>
      <c r="AIY6" s="993"/>
      <c r="AIZ6" s="991"/>
      <c r="AJA6" s="992"/>
      <c r="AJB6" s="992"/>
      <c r="AJC6" s="992"/>
      <c r="AJD6" s="992"/>
      <c r="AJE6" s="992"/>
      <c r="AJF6" s="992"/>
      <c r="AJG6" s="992"/>
      <c r="AJH6" s="992"/>
      <c r="AJI6" s="992"/>
      <c r="AJJ6" s="992"/>
      <c r="AJK6" s="992"/>
      <c r="AJL6" s="992"/>
      <c r="AJM6" s="992"/>
      <c r="AJN6" s="992"/>
      <c r="AJO6" s="992"/>
      <c r="AJP6" s="992"/>
      <c r="AJQ6" s="993"/>
      <c r="AJR6" s="991"/>
      <c r="AJS6" s="992"/>
      <c r="AJT6" s="992"/>
      <c r="AJU6" s="992"/>
      <c r="AJV6" s="992"/>
      <c r="AJW6" s="992"/>
      <c r="AJX6" s="992"/>
      <c r="AJY6" s="992"/>
      <c r="AJZ6" s="992"/>
      <c r="AKA6" s="992"/>
      <c r="AKB6" s="992"/>
      <c r="AKC6" s="992"/>
      <c r="AKD6" s="992"/>
      <c r="AKE6" s="992"/>
      <c r="AKF6" s="992"/>
      <c r="AKG6" s="992"/>
      <c r="AKH6" s="992"/>
      <c r="AKI6" s="993"/>
      <c r="AKJ6" s="991"/>
      <c r="AKK6" s="992"/>
      <c r="AKL6" s="992"/>
      <c r="AKM6" s="992"/>
      <c r="AKN6" s="992"/>
      <c r="AKO6" s="992"/>
      <c r="AKP6" s="992"/>
      <c r="AKQ6" s="992"/>
      <c r="AKR6" s="992"/>
      <c r="AKS6" s="992"/>
      <c r="AKT6" s="992"/>
      <c r="AKU6" s="992"/>
      <c r="AKV6" s="992"/>
      <c r="AKW6" s="992"/>
      <c r="AKX6" s="992"/>
      <c r="AKY6" s="992"/>
      <c r="AKZ6" s="992"/>
      <c r="ALA6" s="993"/>
      <c r="ALB6" s="991"/>
      <c r="ALC6" s="992"/>
      <c r="ALD6" s="992"/>
      <c r="ALE6" s="992"/>
      <c r="ALF6" s="992"/>
      <c r="ALG6" s="992"/>
      <c r="ALH6" s="992"/>
      <c r="ALI6" s="992"/>
      <c r="ALJ6" s="992"/>
      <c r="ALK6" s="992"/>
      <c r="ALL6" s="992"/>
      <c r="ALM6" s="992"/>
      <c r="ALN6" s="992"/>
      <c r="ALO6" s="992"/>
      <c r="ALP6" s="992"/>
      <c r="ALQ6" s="992"/>
      <c r="ALR6" s="992"/>
      <c r="ALS6" s="993"/>
      <c r="ALT6" s="991"/>
      <c r="ALU6" s="992"/>
      <c r="ALV6" s="992"/>
      <c r="ALW6" s="992"/>
      <c r="ALX6" s="992"/>
      <c r="ALY6" s="992"/>
      <c r="ALZ6" s="992"/>
      <c r="AMA6" s="992"/>
      <c r="AMB6" s="992"/>
      <c r="AMC6" s="992"/>
      <c r="AMD6" s="992"/>
      <c r="AME6" s="992"/>
      <c r="AMF6" s="992"/>
      <c r="AMG6" s="992"/>
      <c r="AMH6" s="992"/>
      <c r="AMI6" s="992"/>
      <c r="AMJ6" s="992"/>
      <c r="AMK6" s="993"/>
      <c r="AML6" s="991"/>
      <c r="AMM6" s="992"/>
      <c r="AMN6" s="992"/>
      <c r="AMO6" s="992"/>
      <c r="AMP6" s="992"/>
      <c r="AMQ6" s="992"/>
      <c r="AMR6" s="992"/>
      <c r="AMS6" s="992"/>
      <c r="AMT6" s="992"/>
      <c r="AMU6" s="992"/>
      <c r="AMV6" s="992"/>
      <c r="AMW6" s="992"/>
      <c r="AMX6" s="992"/>
      <c r="AMY6" s="992"/>
      <c r="AMZ6" s="992"/>
      <c r="ANA6" s="992"/>
      <c r="ANB6" s="992"/>
      <c r="ANC6" s="993"/>
      <c r="AND6" s="991"/>
      <c r="ANE6" s="992"/>
      <c r="ANF6" s="992"/>
      <c r="ANG6" s="992"/>
      <c r="ANH6" s="992"/>
      <c r="ANI6" s="992"/>
      <c r="ANJ6" s="992"/>
      <c r="ANK6" s="992"/>
      <c r="ANL6" s="992"/>
      <c r="ANM6" s="992"/>
      <c r="ANN6" s="992"/>
      <c r="ANO6" s="992"/>
      <c r="ANP6" s="992"/>
      <c r="ANQ6" s="992"/>
      <c r="ANR6" s="992"/>
      <c r="ANS6" s="992"/>
      <c r="ANT6" s="992"/>
      <c r="ANU6" s="993"/>
      <c r="ANV6" s="991"/>
      <c r="ANW6" s="992"/>
      <c r="ANX6" s="992"/>
      <c r="ANY6" s="992"/>
      <c r="ANZ6" s="992"/>
      <c r="AOA6" s="992"/>
      <c r="AOB6" s="992"/>
      <c r="AOC6" s="992"/>
      <c r="AOD6" s="992"/>
      <c r="AOE6" s="992"/>
      <c r="AOF6" s="992"/>
      <c r="AOG6" s="992"/>
      <c r="AOH6" s="992"/>
      <c r="AOI6" s="992"/>
      <c r="AOJ6" s="992"/>
      <c r="AOK6" s="992"/>
      <c r="AOL6" s="992"/>
      <c r="AOM6" s="993"/>
      <c r="AON6" s="991"/>
      <c r="AOO6" s="992"/>
      <c r="AOP6" s="992"/>
      <c r="AOQ6" s="992"/>
      <c r="AOR6" s="992"/>
      <c r="AOS6" s="992"/>
      <c r="AOT6" s="992"/>
      <c r="AOU6" s="992"/>
      <c r="AOV6" s="992"/>
      <c r="AOW6" s="992"/>
      <c r="AOX6" s="992"/>
      <c r="AOY6" s="992"/>
      <c r="AOZ6" s="992"/>
      <c r="APA6" s="992"/>
      <c r="APB6" s="992"/>
      <c r="APC6" s="992"/>
      <c r="APD6" s="992"/>
      <c r="APE6" s="993"/>
      <c r="APF6" s="991"/>
      <c r="APG6" s="992"/>
      <c r="APH6" s="992"/>
      <c r="API6" s="992"/>
      <c r="APJ6" s="992"/>
      <c r="APK6" s="992"/>
      <c r="APL6" s="992"/>
      <c r="APM6" s="992"/>
      <c r="APN6" s="992"/>
      <c r="APO6" s="992"/>
      <c r="APP6" s="992"/>
      <c r="APQ6" s="992"/>
      <c r="APR6" s="992"/>
      <c r="APS6" s="992"/>
      <c r="APT6" s="992"/>
      <c r="APU6" s="992"/>
      <c r="APV6" s="992"/>
      <c r="APW6" s="993"/>
      <c r="APX6" s="991"/>
      <c r="APY6" s="992"/>
      <c r="APZ6" s="992"/>
      <c r="AQA6" s="992"/>
      <c r="AQB6" s="992"/>
      <c r="AQC6" s="992"/>
      <c r="AQD6" s="992"/>
      <c r="AQE6" s="992"/>
      <c r="AQF6" s="992"/>
      <c r="AQG6" s="992"/>
      <c r="AQH6" s="992"/>
      <c r="AQI6" s="992"/>
      <c r="AQJ6" s="992"/>
      <c r="AQK6" s="992"/>
      <c r="AQL6" s="992"/>
      <c r="AQM6" s="992"/>
      <c r="AQN6" s="992"/>
      <c r="AQO6" s="993"/>
      <c r="AQP6" s="991"/>
      <c r="AQQ6" s="992"/>
      <c r="AQR6" s="992"/>
      <c r="AQS6" s="992"/>
      <c r="AQT6" s="992"/>
      <c r="AQU6" s="992"/>
      <c r="AQV6" s="992"/>
      <c r="AQW6" s="992"/>
      <c r="AQX6" s="992"/>
      <c r="AQY6" s="992"/>
      <c r="AQZ6" s="992"/>
      <c r="ARA6" s="992"/>
      <c r="ARB6" s="992"/>
      <c r="ARC6" s="992"/>
      <c r="ARD6" s="992"/>
      <c r="ARE6" s="992"/>
      <c r="ARF6" s="992"/>
      <c r="ARG6" s="993"/>
      <c r="ARH6" s="991"/>
      <c r="ARI6" s="992"/>
      <c r="ARJ6" s="992"/>
      <c r="ARK6" s="992"/>
      <c r="ARL6" s="992"/>
      <c r="ARM6" s="992"/>
      <c r="ARN6" s="992"/>
      <c r="ARO6" s="992"/>
      <c r="ARP6" s="992"/>
      <c r="ARQ6" s="992"/>
      <c r="ARR6" s="992"/>
      <c r="ARS6" s="992"/>
      <c r="ART6" s="992"/>
      <c r="ARU6" s="992"/>
      <c r="ARV6" s="992"/>
      <c r="ARW6" s="992"/>
      <c r="ARX6" s="992"/>
      <c r="ARY6" s="993"/>
      <c r="ARZ6" s="991"/>
      <c r="ASA6" s="992"/>
      <c r="ASB6" s="992"/>
      <c r="ASC6" s="992"/>
      <c r="ASD6" s="992"/>
      <c r="ASE6" s="992"/>
      <c r="ASF6" s="992"/>
      <c r="ASG6" s="992"/>
      <c r="ASH6" s="992"/>
      <c r="ASI6" s="992"/>
      <c r="ASJ6" s="992"/>
      <c r="ASK6" s="992"/>
      <c r="ASL6" s="992"/>
      <c r="ASM6" s="992"/>
      <c r="ASN6" s="992"/>
      <c r="ASO6" s="992"/>
      <c r="ASP6" s="992"/>
      <c r="ASQ6" s="993"/>
      <c r="ASR6" s="991"/>
      <c r="ASS6" s="992"/>
      <c r="AST6" s="992"/>
      <c r="ASU6" s="992"/>
      <c r="ASV6" s="992"/>
      <c r="ASW6" s="992"/>
      <c r="ASX6" s="992"/>
      <c r="ASY6" s="992"/>
      <c r="ASZ6" s="992"/>
      <c r="ATA6" s="992"/>
      <c r="ATB6" s="992"/>
      <c r="ATC6" s="992"/>
      <c r="ATD6" s="992"/>
      <c r="ATE6" s="992"/>
      <c r="ATF6" s="992"/>
      <c r="ATG6" s="992"/>
      <c r="ATH6" s="992"/>
      <c r="ATI6" s="993"/>
      <c r="ATJ6" s="991"/>
      <c r="ATK6" s="992"/>
      <c r="ATL6" s="992"/>
      <c r="ATM6" s="992"/>
      <c r="ATN6" s="992"/>
      <c r="ATO6" s="992"/>
      <c r="ATP6" s="992"/>
      <c r="ATQ6" s="992"/>
      <c r="ATR6" s="992"/>
      <c r="ATS6" s="992"/>
      <c r="ATT6" s="992"/>
      <c r="ATU6" s="992"/>
      <c r="ATV6" s="992"/>
      <c r="ATW6" s="992"/>
      <c r="ATX6" s="992"/>
      <c r="ATY6" s="992"/>
      <c r="ATZ6" s="992"/>
      <c r="AUA6" s="993"/>
      <c r="AUB6" s="991"/>
      <c r="AUC6" s="992"/>
      <c r="AUD6" s="992"/>
      <c r="AUE6" s="992"/>
      <c r="AUF6" s="992"/>
      <c r="AUG6" s="992"/>
      <c r="AUH6" s="992"/>
      <c r="AUI6" s="992"/>
      <c r="AUJ6" s="992"/>
      <c r="AUK6" s="992"/>
      <c r="AUL6" s="992"/>
      <c r="AUM6" s="992"/>
      <c r="AUN6" s="992"/>
      <c r="AUO6" s="992"/>
      <c r="AUP6" s="992"/>
      <c r="AUQ6" s="992"/>
      <c r="AUR6" s="992"/>
      <c r="AUS6" s="993"/>
      <c r="AUT6" s="991"/>
      <c r="AUU6" s="992"/>
      <c r="AUV6" s="992"/>
      <c r="AUW6" s="992"/>
      <c r="AUX6" s="992"/>
      <c r="AUY6" s="992"/>
      <c r="AUZ6" s="992"/>
      <c r="AVA6" s="992"/>
      <c r="AVB6" s="992"/>
      <c r="AVC6" s="992"/>
      <c r="AVD6" s="992"/>
      <c r="AVE6" s="992"/>
      <c r="AVF6" s="992"/>
      <c r="AVG6" s="992"/>
      <c r="AVH6" s="992"/>
      <c r="AVI6" s="992"/>
      <c r="AVJ6" s="992"/>
      <c r="AVK6" s="993"/>
      <c r="AVL6" s="991"/>
      <c r="AVM6" s="992"/>
      <c r="AVN6" s="992"/>
      <c r="AVO6" s="992"/>
      <c r="AVP6" s="992"/>
      <c r="AVQ6" s="992"/>
      <c r="AVR6" s="992"/>
      <c r="AVS6" s="992"/>
      <c r="AVT6" s="992"/>
      <c r="AVU6" s="992"/>
      <c r="AVV6" s="992"/>
      <c r="AVW6" s="992"/>
      <c r="AVX6" s="992"/>
      <c r="AVY6" s="992"/>
      <c r="AVZ6" s="992"/>
      <c r="AWA6" s="992"/>
      <c r="AWB6" s="992"/>
      <c r="AWC6" s="993"/>
      <c r="AWD6" s="991"/>
      <c r="AWE6" s="992"/>
      <c r="AWF6" s="992"/>
      <c r="AWG6" s="992"/>
      <c r="AWH6" s="992"/>
      <c r="AWI6" s="992"/>
      <c r="AWJ6" s="992"/>
      <c r="AWK6" s="992"/>
      <c r="AWL6" s="992"/>
      <c r="AWM6" s="992"/>
      <c r="AWN6" s="992"/>
      <c r="AWO6" s="992"/>
      <c r="AWP6" s="992"/>
      <c r="AWQ6" s="992"/>
      <c r="AWR6" s="992"/>
      <c r="AWS6" s="992"/>
      <c r="AWT6" s="992"/>
      <c r="AWU6" s="993"/>
      <c r="AWV6" s="991"/>
      <c r="AWW6" s="992"/>
      <c r="AWX6" s="992"/>
      <c r="AWY6" s="992"/>
      <c r="AWZ6" s="992"/>
      <c r="AXA6" s="992"/>
      <c r="AXB6" s="992"/>
      <c r="AXC6" s="992"/>
      <c r="AXD6" s="992"/>
      <c r="AXE6" s="992"/>
      <c r="AXF6" s="992"/>
      <c r="AXG6" s="992"/>
      <c r="AXH6" s="992"/>
      <c r="AXI6" s="992"/>
      <c r="AXJ6" s="992"/>
      <c r="AXK6" s="992"/>
      <c r="AXL6" s="992"/>
      <c r="AXM6" s="993"/>
      <c r="AXN6" s="991"/>
      <c r="AXO6" s="992"/>
      <c r="AXP6" s="992"/>
      <c r="AXQ6" s="992"/>
      <c r="AXR6" s="992"/>
      <c r="AXS6" s="992"/>
      <c r="AXT6" s="992"/>
      <c r="AXU6" s="992"/>
      <c r="AXV6" s="992"/>
      <c r="AXW6" s="992"/>
      <c r="AXX6" s="992"/>
      <c r="AXY6" s="992"/>
      <c r="AXZ6" s="992"/>
      <c r="AYA6" s="992"/>
      <c r="AYB6" s="992"/>
      <c r="AYC6" s="992"/>
      <c r="AYD6" s="992"/>
      <c r="AYE6" s="993"/>
      <c r="AYF6" s="991"/>
      <c r="AYG6" s="992"/>
      <c r="AYH6" s="992"/>
      <c r="AYI6" s="992"/>
      <c r="AYJ6" s="992"/>
      <c r="AYK6" s="992"/>
      <c r="AYL6" s="992"/>
      <c r="AYM6" s="992"/>
      <c r="AYN6" s="992"/>
      <c r="AYO6" s="992"/>
      <c r="AYP6" s="992"/>
      <c r="AYQ6" s="992"/>
      <c r="AYR6" s="992"/>
      <c r="AYS6" s="992"/>
      <c r="AYT6" s="992"/>
      <c r="AYU6" s="992"/>
      <c r="AYV6" s="992"/>
      <c r="AYW6" s="993"/>
      <c r="AYX6" s="991"/>
      <c r="AYY6" s="992"/>
      <c r="AYZ6" s="992"/>
      <c r="AZA6" s="992"/>
      <c r="AZB6" s="992"/>
      <c r="AZC6" s="992"/>
      <c r="AZD6" s="992"/>
      <c r="AZE6" s="992"/>
      <c r="AZF6" s="992"/>
      <c r="AZG6" s="992"/>
      <c r="AZH6" s="992"/>
      <c r="AZI6" s="992"/>
      <c r="AZJ6" s="992"/>
      <c r="AZK6" s="992"/>
      <c r="AZL6" s="992"/>
      <c r="AZM6" s="992"/>
      <c r="AZN6" s="992"/>
      <c r="AZO6" s="993"/>
      <c r="AZP6" s="991"/>
      <c r="AZQ6" s="992"/>
      <c r="AZR6" s="992"/>
      <c r="AZS6" s="992"/>
      <c r="AZT6" s="992"/>
      <c r="AZU6" s="992"/>
      <c r="AZV6" s="992"/>
      <c r="AZW6" s="992"/>
      <c r="AZX6" s="992"/>
      <c r="AZY6" s="992"/>
      <c r="AZZ6" s="992"/>
      <c r="BAA6" s="992"/>
      <c r="BAB6" s="992"/>
      <c r="BAC6" s="992"/>
      <c r="BAD6" s="992"/>
      <c r="BAE6" s="992"/>
      <c r="BAF6" s="992"/>
      <c r="BAG6" s="993"/>
      <c r="BAH6" s="991"/>
      <c r="BAI6" s="992"/>
      <c r="BAJ6" s="992"/>
      <c r="BAK6" s="992"/>
      <c r="BAL6" s="992"/>
      <c r="BAM6" s="992"/>
      <c r="BAN6" s="992"/>
      <c r="BAO6" s="992"/>
      <c r="BAP6" s="992"/>
      <c r="BAQ6" s="992"/>
      <c r="BAR6" s="992"/>
      <c r="BAS6" s="992"/>
      <c r="BAT6" s="992"/>
      <c r="BAU6" s="992"/>
      <c r="BAV6" s="992"/>
      <c r="BAW6" s="992"/>
      <c r="BAX6" s="992"/>
      <c r="BAY6" s="993"/>
      <c r="BAZ6" s="991"/>
      <c r="BBA6" s="992"/>
      <c r="BBB6" s="992"/>
      <c r="BBC6" s="992"/>
      <c r="BBD6" s="992"/>
      <c r="BBE6" s="992"/>
      <c r="BBF6" s="992"/>
      <c r="BBG6" s="992"/>
      <c r="BBH6" s="992"/>
      <c r="BBI6" s="992"/>
      <c r="BBJ6" s="992"/>
      <c r="BBK6" s="992"/>
      <c r="BBL6" s="992"/>
      <c r="BBM6" s="992"/>
      <c r="BBN6" s="992"/>
      <c r="BBO6" s="992"/>
      <c r="BBP6" s="992"/>
      <c r="BBQ6" s="993"/>
      <c r="BBR6" s="991"/>
      <c r="BBS6" s="992"/>
      <c r="BBT6" s="992"/>
      <c r="BBU6" s="992"/>
      <c r="BBV6" s="992"/>
      <c r="BBW6" s="992"/>
      <c r="BBX6" s="992"/>
      <c r="BBY6" s="992"/>
      <c r="BBZ6" s="992"/>
      <c r="BCA6" s="992"/>
      <c r="BCB6" s="992"/>
      <c r="BCC6" s="992"/>
      <c r="BCD6" s="992"/>
      <c r="BCE6" s="992"/>
      <c r="BCF6" s="992"/>
      <c r="BCG6" s="992"/>
      <c r="BCH6" s="992"/>
      <c r="BCI6" s="993"/>
      <c r="BCJ6" s="991"/>
      <c r="BCK6" s="992"/>
      <c r="BCL6" s="992"/>
      <c r="BCM6" s="992"/>
      <c r="BCN6" s="992"/>
      <c r="BCO6" s="992"/>
      <c r="BCP6" s="992"/>
      <c r="BCQ6" s="992"/>
      <c r="BCR6" s="992"/>
      <c r="BCS6" s="992"/>
      <c r="BCT6" s="992"/>
      <c r="BCU6" s="992"/>
      <c r="BCV6" s="992"/>
      <c r="BCW6" s="992"/>
      <c r="BCX6" s="992"/>
      <c r="BCY6" s="992"/>
      <c r="BCZ6" s="992"/>
      <c r="BDA6" s="993"/>
      <c r="BDB6" s="991"/>
      <c r="BDC6" s="992"/>
      <c r="BDD6" s="992"/>
      <c r="BDE6" s="992"/>
      <c r="BDF6" s="992"/>
      <c r="BDG6" s="992"/>
      <c r="BDH6" s="992"/>
      <c r="BDI6" s="992"/>
      <c r="BDJ6" s="992"/>
      <c r="BDK6" s="992"/>
      <c r="BDL6" s="992"/>
      <c r="BDM6" s="992"/>
      <c r="BDN6" s="992"/>
      <c r="BDO6" s="992"/>
      <c r="BDP6" s="992"/>
      <c r="BDQ6" s="992"/>
      <c r="BDR6" s="992"/>
      <c r="BDS6" s="993"/>
      <c r="BDT6" s="991"/>
      <c r="BDU6" s="992"/>
      <c r="BDV6" s="992"/>
      <c r="BDW6" s="992"/>
      <c r="BDX6" s="992"/>
      <c r="BDY6" s="992"/>
      <c r="BDZ6" s="992"/>
      <c r="BEA6" s="992"/>
      <c r="BEB6" s="992"/>
      <c r="BEC6" s="992"/>
      <c r="BED6" s="992"/>
      <c r="BEE6" s="992"/>
      <c r="BEF6" s="992"/>
      <c r="BEG6" s="992"/>
      <c r="BEH6" s="992"/>
      <c r="BEI6" s="992"/>
      <c r="BEJ6" s="992"/>
      <c r="BEK6" s="993"/>
      <c r="BEL6" s="991"/>
      <c r="BEM6" s="992"/>
      <c r="BEN6" s="992"/>
      <c r="BEO6" s="992"/>
      <c r="BEP6" s="992"/>
      <c r="BEQ6" s="992"/>
      <c r="BER6" s="992"/>
      <c r="BES6" s="992"/>
      <c r="BET6" s="992"/>
      <c r="BEU6" s="992"/>
      <c r="BEV6" s="992"/>
      <c r="BEW6" s="992"/>
      <c r="BEX6" s="992"/>
      <c r="BEY6" s="992"/>
      <c r="BEZ6" s="992"/>
      <c r="BFA6" s="992"/>
      <c r="BFB6" s="992"/>
      <c r="BFC6" s="993"/>
      <c r="BFD6" s="991"/>
      <c r="BFE6" s="992"/>
      <c r="BFF6" s="992"/>
      <c r="BFG6" s="992"/>
      <c r="BFH6" s="992"/>
      <c r="BFI6" s="992"/>
      <c r="BFJ6" s="992"/>
      <c r="BFK6" s="992"/>
      <c r="BFL6" s="992"/>
      <c r="BFM6" s="992"/>
      <c r="BFN6" s="992"/>
      <c r="BFO6" s="992"/>
      <c r="BFP6" s="992"/>
      <c r="BFQ6" s="992"/>
      <c r="BFR6" s="992"/>
      <c r="BFS6" s="992"/>
      <c r="BFT6" s="992"/>
      <c r="BFU6" s="993"/>
      <c r="BFV6" s="991"/>
      <c r="BFW6" s="992"/>
      <c r="BFX6" s="992"/>
      <c r="BFY6" s="992"/>
      <c r="BFZ6" s="992"/>
      <c r="BGA6" s="992"/>
      <c r="BGB6" s="992"/>
      <c r="BGC6" s="992"/>
      <c r="BGD6" s="992"/>
      <c r="BGE6" s="992"/>
      <c r="BGF6" s="992"/>
      <c r="BGG6" s="992"/>
      <c r="BGH6" s="992"/>
      <c r="BGI6" s="992"/>
      <c r="BGJ6" s="992"/>
      <c r="BGK6" s="992"/>
      <c r="BGL6" s="992"/>
      <c r="BGM6" s="993"/>
      <c r="BGN6" s="991"/>
      <c r="BGO6" s="992"/>
      <c r="BGP6" s="992"/>
      <c r="BGQ6" s="992"/>
      <c r="BGR6" s="992"/>
      <c r="BGS6" s="992"/>
      <c r="BGT6" s="992"/>
      <c r="BGU6" s="992"/>
      <c r="BGV6" s="992"/>
      <c r="BGW6" s="992"/>
      <c r="BGX6" s="992"/>
      <c r="BGY6" s="992"/>
      <c r="BGZ6" s="992"/>
      <c r="BHA6" s="992"/>
      <c r="BHB6" s="992"/>
      <c r="BHC6" s="992"/>
      <c r="BHD6" s="992"/>
      <c r="BHE6" s="993"/>
      <c r="BHF6" s="991"/>
      <c r="BHG6" s="992"/>
      <c r="BHH6" s="992"/>
      <c r="BHI6" s="992"/>
      <c r="BHJ6" s="992"/>
      <c r="BHK6" s="992"/>
      <c r="BHL6" s="992"/>
      <c r="BHM6" s="992"/>
      <c r="BHN6" s="992"/>
      <c r="BHO6" s="992"/>
      <c r="BHP6" s="992"/>
      <c r="BHQ6" s="992"/>
      <c r="BHR6" s="992"/>
      <c r="BHS6" s="992"/>
      <c r="BHT6" s="992"/>
      <c r="BHU6" s="992"/>
      <c r="BHV6" s="992"/>
      <c r="BHW6" s="993"/>
      <c r="BHX6" s="991"/>
      <c r="BHY6" s="992"/>
      <c r="BHZ6" s="992"/>
      <c r="BIA6" s="992"/>
      <c r="BIB6" s="992"/>
      <c r="BIC6" s="992"/>
      <c r="BID6" s="992"/>
      <c r="BIE6" s="992"/>
      <c r="BIF6" s="992"/>
      <c r="BIG6" s="992"/>
      <c r="BIH6" s="992"/>
      <c r="BII6" s="992"/>
      <c r="BIJ6" s="992"/>
      <c r="BIK6" s="992"/>
      <c r="BIL6" s="992"/>
      <c r="BIM6" s="992"/>
      <c r="BIN6" s="992"/>
      <c r="BIO6" s="993"/>
      <c r="BIP6" s="991"/>
      <c r="BIQ6" s="992"/>
      <c r="BIR6" s="992"/>
      <c r="BIS6" s="992"/>
      <c r="BIT6" s="992"/>
      <c r="BIU6" s="992"/>
      <c r="BIV6" s="992"/>
      <c r="BIW6" s="992"/>
      <c r="BIX6" s="992"/>
      <c r="BIY6" s="992"/>
      <c r="BIZ6" s="992"/>
      <c r="BJA6" s="992"/>
      <c r="BJB6" s="992"/>
      <c r="BJC6" s="992"/>
      <c r="BJD6" s="992"/>
      <c r="BJE6" s="992"/>
      <c r="BJF6" s="992"/>
      <c r="BJG6" s="993"/>
      <c r="BJH6" s="991"/>
      <c r="BJI6" s="992"/>
      <c r="BJJ6" s="992"/>
      <c r="BJK6" s="992"/>
      <c r="BJL6" s="992"/>
      <c r="BJM6" s="992"/>
      <c r="BJN6" s="992"/>
      <c r="BJO6" s="992"/>
      <c r="BJP6" s="992"/>
      <c r="BJQ6" s="992"/>
      <c r="BJR6" s="992"/>
      <c r="BJS6" s="992"/>
      <c r="BJT6" s="992"/>
      <c r="BJU6" s="992"/>
      <c r="BJV6" s="992"/>
      <c r="BJW6" s="992"/>
      <c r="BJX6" s="992"/>
      <c r="BJY6" s="993"/>
      <c r="BJZ6" s="991"/>
      <c r="BKA6" s="992"/>
      <c r="BKB6" s="992"/>
      <c r="BKC6" s="992"/>
      <c r="BKD6" s="992"/>
      <c r="BKE6" s="992"/>
      <c r="BKF6" s="992"/>
      <c r="BKG6" s="992"/>
      <c r="BKH6" s="992"/>
      <c r="BKI6" s="992"/>
      <c r="BKJ6" s="992"/>
      <c r="BKK6" s="992"/>
      <c r="BKL6" s="992"/>
      <c r="BKM6" s="992"/>
      <c r="BKN6" s="992"/>
      <c r="BKO6" s="992"/>
      <c r="BKP6" s="992"/>
      <c r="BKQ6" s="993"/>
      <c r="BKR6" s="991"/>
      <c r="BKS6" s="992"/>
      <c r="BKT6" s="992"/>
      <c r="BKU6" s="992"/>
      <c r="BKV6" s="992"/>
      <c r="BKW6" s="992"/>
      <c r="BKX6" s="992"/>
      <c r="BKY6" s="992"/>
      <c r="BKZ6" s="992"/>
      <c r="BLA6" s="992"/>
      <c r="BLB6" s="992"/>
      <c r="BLC6" s="992"/>
      <c r="BLD6" s="992"/>
      <c r="BLE6" s="992"/>
      <c r="BLF6" s="992"/>
      <c r="BLG6" s="992"/>
      <c r="BLH6" s="992"/>
      <c r="BLI6" s="993"/>
      <c r="BLJ6" s="991"/>
      <c r="BLK6" s="992"/>
      <c r="BLL6" s="992"/>
      <c r="BLM6" s="992"/>
      <c r="BLN6" s="992"/>
      <c r="BLO6" s="992"/>
      <c r="BLP6" s="992"/>
      <c r="BLQ6" s="992"/>
      <c r="BLR6" s="992"/>
      <c r="BLS6" s="992"/>
      <c r="BLT6" s="992"/>
      <c r="BLU6" s="992"/>
      <c r="BLV6" s="992"/>
      <c r="BLW6" s="992"/>
      <c r="BLX6" s="992"/>
      <c r="BLY6" s="992"/>
      <c r="BLZ6" s="992"/>
      <c r="BMA6" s="993"/>
      <c r="BMB6" s="991"/>
      <c r="BMC6" s="992"/>
      <c r="BMD6" s="992"/>
      <c r="BME6" s="992"/>
      <c r="BMF6" s="992"/>
      <c r="BMG6" s="992"/>
      <c r="BMH6" s="992"/>
      <c r="BMI6" s="992"/>
      <c r="BMJ6" s="992"/>
      <c r="BMK6" s="992"/>
      <c r="BML6" s="992"/>
      <c r="BMM6" s="992"/>
      <c r="BMN6" s="992"/>
      <c r="BMO6" s="992"/>
      <c r="BMP6" s="992"/>
      <c r="BMQ6" s="992"/>
      <c r="BMR6" s="992"/>
      <c r="BMS6" s="993"/>
      <c r="BMT6" s="991"/>
      <c r="BMU6" s="992"/>
      <c r="BMV6" s="992"/>
      <c r="BMW6" s="992"/>
      <c r="BMX6" s="992"/>
      <c r="BMY6" s="992"/>
      <c r="BMZ6" s="992"/>
      <c r="BNA6" s="992"/>
      <c r="BNB6" s="992"/>
      <c r="BNC6" s="992"/>
      <c r="BND6" s="992"/>
      <c r="BNE6" s="992"/>
      <c r="BNF6" s="992"/>
      <c r="BNG6" s="992"/>
      <c r="BNH6" s="992"/>
      <c r="BNI6" s="992"/>
      <c r="BNJ6" s="992"/>
      <c r="BNK6" s="993"/>
      <c r="BNL6" s="991"/>
      <c r="BNM6" s="992"/>
      <c r="BNN6" s="992"/>
      <c r="BNO6" s="992"/>
      <c r="BNP6" s="992"/>
      <c r="BNQ6" s="992"/>
      <c r="BNR6" s="992"/>
      <c r="BNS6" s="992"/>
      <c r="BNT6" s="992"/>
      <c r="BNU6" s="992"/>
      <c r="BNV6" s="992"/>
      <c r="BNW6" s="992"/>
      <c r="BNX6" s="992"/>
      <c r="BNY6" s="992"/>
      <c r="BNZ6" s="992"/>
      <c r="BOA6" s="992"/>
      <c r="BOB6" s="992"/>
      <c r="BOC6" s="993"/>
      <c r="BOD6" s="991"/>
      <c r="BOE6" s="992"/>
      <c r="BOF6" s="992"/>
      <c r="BOG6" s="992"/>
      <c r="BOH6" s="992"/>
      <c r="BOI6" s="992"/>
      <c r="BOJ6" s="992"/>
      <c r="BOK6" s="992"/>
      <c r="BOL6" s="992"/>
      <c r="BOM6" s="992"/>
      <c r="BON6" s="992"/>
      <c r="BOO6" s="992"/>
      <c r="BOP6" s="992"/>
      <c r="BOQ6" s="992"/>
      <c r="BOR6" s="992"/>
      <c r="BOS6" s="992"/>
      <c r="BOT6" s="992"/>
      <c r="BOU6" s="993"/>
      <c r="BOV6" s="991"/>
      <c r="BOW6" s="992"/>
      <c r="BOX6" s="992"/>
      <c r="BOY6" s="992"/>
      <c r="BOZ6" s="992"/>
      <c r="BPA6" s="992"/>
      <c r="BPB6" s="992"/>
      <c r="BPC6" s="992"/>
      <c r="BPD6" s="992"/>
      <c r="BPE6" s="992"/>
      <c r="BPF6" s="992"/>
      <c r="BPG6" s="992"/>
      <c r="BPH6" s="992"/>
      <c r="BPI6" s="992"/>
      <c r="BPJ6" s="992"/>
      <c r="BPK6" s="992"/>
      <c r="BPL6" s="992"/>
      <c r="BPM6" s="993"/>
      <c r="BPN6" s="991"/>
      <c r="BPO6" s="992"/>
      <c r="BPP6" s="992"/>
      <c r="BPQ6" s="992"/>
      <c r="BPR6" s="992"/>
      <c r="BPS6" s="992"/>
      <c r="BPT6" s="992"/>
      <c r="BPU6" s="992"/>
      <c r="BPV6" s="992"/>
      <c r="BPW6" s="992"/>
      <c r="BPX6" s="992"/>
      <c r="BPY6" s="992"/>
      <c r="BPZ6" s="992"/>
      <c r="BQA6" s="992"/>
      <c r="BQB6" s="992"/>
      <c r="BQC6" s="992"/>
      <c r="BQD6" s="992"/>
      <c r="BQE6" s="993"/>
      <c r="BQF6" s="991"/>
      <c r="BQG6" s="992"/>
      <c r="BQH6" s="992"/>
      <c r="BQI6" s="992"/>
      <c r="BQJ6" s="992"/>
      <c r="BQK6" s="992"/>
      <c r="BQL6" s="992"/>
      <c r="BQM6" s="992"/>
      <c r="BQN6" s="992"/>
      <c r="BQO6" s="992"/>
      <c r="BQP6" s="992"/>
      <c r="BQQ6" s="992"/>
      <c r="BQR6" s="992"/>
      <c r="BQS6" s="992"/>
      <c r="BQT6" s="992"/>
      <c r="BQU6" s="992"/>
      <c r="BQV6" s="992"/>
      <c r="BQW6" s="993"/>
      <c r="BQX6" s="991"/>
      <c r="BQY6" s="992"/>
      <c r="BQZ6" s="992"/>
      <c r="BRA6" s="992"/>
      <c r="BRB6" s="992"/>
      <c r="BRC6" s="992"/>
      <c r="BRD6" s="992"/>
      <c r="BRE6" s="992"/>
      <c r="BRF6" s="992"/>
      <c r="BRG6" s="992"/>
      <c r="BRH6" s="992"/>
      <c r="BRI6" s="992"/>
      <c r="BRJ6" s="992"/>
      <c r="BRK6" s="992"/>
      <c r="BRL6" s="992"/>
      <c r="BRM6" s="992"/>
      <c r="BRN6" s="992"/>
      <c r="BRO6" s="993"/>
      <c r="BRP6" s="991"/>
      <c r="BRQ6" s="992"/>
      <c r="BRR6" s="992"/>
      <c r="BRS6" s="992"/>
      <c r="BRT6" s="992"/>
      <c r="BRU6" s="992"/>
      <c r="BRV6" s="992"/>
      <c r="BRW6" s="992"/>
      <c r="BRX6" s="992"/>
      <c r="BRY6" s="992"/>
      <c r="BRZ6" s="992"/>
      <c r="BSA6" s="992"/>
      <c r="BSB6" s="992"/>
      <c r="BSC6" s="992"/>
      <c r="BSD6" s="992"/>
      <c r="BSE6" s="992"/>
      <c r="BSF6" s="992"/>
      <c r="BSG6" s="993"/>
      <c r="BSH6" s="991"/>
      <c r="BSI6" s="992"/>
      <c r="BSJ6" s="992"/>
      <c r="BSK6" s="992"/>
      <c r="BSL6" s="992"/>
      <c r="BSM6" s="992"/>
      <c r="BSN6" s="992"/>
      <c r="BSO6" s="992"/>
      <c r="BSP6" s="992"/>
      <c r="BSQ6" s="992"/>
      <c r="BSR6" s="992"/>
      <c r="BSS6" s="992"/>
      <c r="BST6" s="992"/>
      <c r="BSU6" s="992"/>
      <c r="BSV6" s="992"/>
      <c r="BSW6" s="992"/>
      <c r="BSX6" s="992"/>
      <c r="BSY6" s="993"/>
      <c r="BSZ6" s="991"/>
      <c r="BTA6" s="992"/>
      <c r="BTB6" s="992"/>
      <c r="BTC6" s="992"/>
      <c r="BTD6" s="992"/>
      <c r="BTE6" s="992"/>
      <c r="BTF6" s="992"/>
      <c r="BTG6" s="992"/>
      <c r="BTH6" s="992"/>
      <c r="BTI6" s="992"/>
      <c r="BTJ6" s="992"/>
      <c r="BTK6" s="992"/>
      <c r="BTL6" s="992"/>
      <c r="BTM6" s="992"/>
      <c r="BTN6" s="992"/>
      <c r="BTO6" s="992"/>
      <c r="BTP6" s="992"/>
      <c r="BTQ6" s="993"/>
      <c r="BTR6" s="991"/>
      <c r="BTS6" s="992"/>
      <c r="BTT6" s="992"/>
      <c r="BTU6" s="992"/>
      <c r="BTV6" s="992"/>
      <c r="BTW6" s="992"/>
      <c r="BTX6" s="992"/>
      <c r="BTY6" s="992"/>
      <c r="BTZ6" s="992"/>
      <c r="BUA6" s="992"/>
      <c r="BUB6" s="992"/>
      <c r="BUC6" s="992"/>
      <c r="BUD6" s="992"/>
      <c r="BUE6" s="992"/>
      <c r="BUF6" s="992"/>
      <c r="BUG6" s="992"/>
      <c r="BUH6" s="992"/>
      <c r="BUI6" s="993"/>
      <c r="BUJ6" s="991"/>
      <c r="BUK6" s="992"/>
      <c r="BUL6" s="992"/>
      <c r="BUM6" s="992"/>
      <c r="BUN6" s="992"/>
      <c r="BUO6" s="992"/>
      <c r="BUP6" s="992"/>
      <c r="BUQ6" s="992"/>
      <c r="BUR6" s="992"/>
      <c r="BUS6" s="992"/>
      <c r="BUT6" s="992"/>
      <c r="BUU6" s="992"/>
      <c r="BUV6" s="992"/>
      <c r="BUW6" s="992"/>
      <c r="BUX6" s="992"/>
      <c r="BUY6" s="992"/>
      <c r="BUZ6" s="992"/>
      <c r="BVA6" s="993"/>
      <c r="BVB6" s="991"/>
      <c r="BVC6" s="992"/>
      <c r="BVD6" s="992"/>
      <c r="BVE6" s="992"/>
      <c r="BVF6" s="992"/>
      <c r="BVG6" s="992"/>
      <c r="BVH6" s="992"/>
      <c r="BVI6" s="992"/>
      <c r="BVJ6" s="992"/>
      <c r="BVK6" s="992"/>
      <c r="BVL6" s="992"/>
      <c r="BVM6" s="992"/>
      <c r="BVN6" s="992"/>
      <c r="BVO6" s="992"/>
      <c r="BVP6" s="992"/>
      <c r="BVQ6" s="992"/>
      <c r="BVR6" s="992"/>
      <c r="BVS6" s="993"/>
      <c r="BVT6" s="991"/>
      <c r="BVU6" s="992"/>
      <c r="BVV6" s="992"/>
      <c r="BVW6" s="992"/>
      <c r="BVX6" s="992"/>
      <c r="BVY6" s="992"/>
      <c r="BVZ6" s="992"/>
      <c r="BWA6" s="992"/>
      <c r="BWB6" s="992"/>
      <c r="BWC6" s="992"/>
      <c r="BWD6" s="992"/>
      <c r="BWE6" s="992"/>
      <c r="BWF6" s="992"/>
      <c r="BWG6" s="992"/>
      <c r="BWH6" s="992"/>
      <c r="BWI6" s="992"/>
      <c r="BWJ6" s="992"/>
      <c r="BWK6" s="993"/>
      <c r="BWL6" s="991"/>
      <c r="BWM6" s="992"/>
      <c r="BWN6" s="992"/>
      <c r="BWO6" s="992"/>
      <c r="BWP6" s="992"/>
      <c r="BWQ6" s="992"/>
      <c r="BWR6" s="992"/>
      <c r="BWS6" s="992"/>
      <c r="BWT6" s="992"/>
      <c r="BWU6" s="992"/>
      <c r="BWV6" s="992"/>
      <c r="BWW6" s="992"/>
      <c r="BWX6" s="992"/>
      <c r="BWY6" s="992"/>
      <c r="BWZ6" s="992"/>
      <c r="BXA6" s="992"/>
      <c r="BXB6" s="992"/>
      <c r="BXC6" s="993"/>
      <c r="BXD6" s="991"/>
      <c r="BXE6" s="992"/>
      <c r="BXF6" s="992"/>
      <c r="BXG6" s="992"/>
      <c r="BXH6" s="992"/>
      <c r="BXI6" s="992"/>
      <c r="BXJ6" s="992"/>
      <c r="BXK6" s="992"/>
      <c r="BXL6" s="992"/>
      <c r="BXM6" s="992"/>
      <c r="BXN6" s="992"/>
      <c r="BXO6" s="992"/>
      <c r="BXP6" s="992"/>
      <c r="BXQ6" s="992"/>
      <c r="BXR6" s="992"/>
      <c r="BXS6" s="992"/>
      <c r="BXT6" s="992"/>
      <c r="BXU6" s="993"/>
      <c r="BXV6" s="991"/>
      <c r="BXW6" s="992"/>
      <c r="BXX6" s="992"/>
      <c r="BXY6" s="992"/>
      <c r="BXZ6" s="992"/>
      <c r="BYA6" s="992"/>
      <c r="BYB6" s="992"/>
      <c r="BYC6" s="992"/>
      <c r="BYD6" s="992"/>
      <c r="BYE6" s="992"/>
      <c r="BYF6" s="992"/>
      <c r="BYG6" s="992"/>
      <c r="BYH6" s="992"/>
      <c r="BYI6" s="992"/>
      <c r="BYJ6" s="992"/>
      <c r="BYK6" s="992"/>
      <c r="BYL6" s="992"/>
      <c r="BYM6" s="993"/>
      <c r="BYN6" s="991"/>
      <c r="BYO6" s="992"/>
      <c r="BYP6" s="992"/>
      <c r="BYQ6" s="992"/>
      <c r="BYR6" s="992"/>
      <c r="BYS6" s="992"/>
      <c r="BYT6" s="992"/>
      <c r="BYU6" s="992"/>
      <c r="BYV6" s="992"/>
      <c r="BYW6" s="992"/>
      <c r="BYX6" s="992"/>
      <c r="BYY6" s="992"/>
      <c r="BYZ6" s="992"/>
      <c r="BZA6" s="992"/>
      <c r="BZB6" s="992"/>
      <c r="BZC6" s="992"/>
      <c r="BZD6" s="992"/>
      <c r="BZE6" s="993"/>
      <c r="BZF6" s="991"/>
      <c r="BZG6" s="992"/>
      <c r="BZH6" s="992"/>
      <c r="BZI6" s="992"/>
      <c r="BZJ6" s="992"/>
      <c r="BZK6" s="992"/>
      <c r="BZL6" s="992"/>
      <c r="BZM6" s="992"/>
      <c r="BZN6" s="992"/>
      <c r="BZO6" s="992"/>
      <c r="BZP6" s="992"/>
      <c r="BZQ6" s="992"/>
      <c r="BZR6" s="992"/>
      <c r="BZS6" s="992"/>
      <c r="BZT6" s="992"/>
      <c r="BZU6" s="992"/>
      <c r="BZV6" s="992"/>
      <c r="BZW6" s="993"/>
      <c r="BZX6" s="991"/>
      <c r="BZY6" s="992"/>
      <c r="BZZ6" s="992"/>
      <c r="CAA6" s="992"/>
      <c r="CAB6" s="992"/>
      <c r="CAC6" s="992"/>
      <c r="CAD6" s="992"/>
      <c r="CAE6" s="992"/>
      <c r="CAF6" s="992"/>
      <c r="CAG6" s="992"/>
      <c r="CAH6" s="992"/>
      <c r="CAI6" s="992"/>
      <c r="CAJ6" s="992"/>
      <c r="CAK6" s="992"/>
      <c r="CAL6" s="992"/>
      <c r="CAM6" s="992"/>
      <c r="CAN6" s="992"/>
      <c r="CAO6" s="993"/>
      <c r="CAP6" s="991"/>
      <c r="CAQ6" s="992"/>
      <c r="CAR6" s="992"/>
      <c r="CAS6" s="992"/>
      <c r="CAT6" s="992"/>
      <c r="CAU6" s="992"/>
      <c r="CAV6" s="992"/>
      <c r="CAW6" s="992"/>
      <c r="CAX6" s="992"/>
      <c r="CAY6" s="992"/>
      <c r="CAZ6" s="992"/>
      <c r="CBA6" s="992"/>
      <c r="CBB6" s="992"/>
      <c r="CBC6" s="992"/>
      <c r="CBD6" s="992"/>
      <c r="CBE6" s="992"/>
      <c r="CBF6" s="992"/>
      <c r="CBG6" s="993"/>
      <c r="CBH6" s="991"/>
      <c r="CBI6" s="992"/>
      <c r="CBJ6" s="992"/>
      <c r="CBK6" s="992"/>
      <c r="CBL6" s="992"/>
      <c r="CBM6" s="992"/>
      <c r="CBN6" s="992"/>
      <c r="CBO6" s="992"/>
      <c r="CBP6" s="992"/>
      <c r="CBQ6" s="992"/>
      <c r="CBR6" s="992"/>
      <c r="CBS6" s="992"/>
      <c r="CBT6" s="992"/>
      <c r="CBU6" s="992"/>
      <c r="CBV6" s="992"/>
      <c r="CBW6" s="992"/>
      <c r="CBX6" s="992"/>
      <c r="CBY6" s="993"/>
      <c r="CBZ6" s="991"/>
      <c r="CCA6" s="992"/>
      <c r="CCB6" s="992"/>
      <c r="CCC6" s="992"/>
      <c r="CCD6" s="992"/>
      <c r="CCE6" s="992"/>
      <c r="CCF6" s="992"/>
      <c r="CCG6" s="992"/>
      <c r="CCH6" s="992"/>
      <c r="CCI6" s="992"/>
      <c r="CCJ6" s="992"/>
      <c r="CCK6" s="992"/>
      <c r="CCL6" s="992"/>
      <c r="CCM6" s="992"/>
      <c r="CCN6" s="992"/>
      <c r="CCO6" s="992"/>
      <c r="CCP6" s="992"/>
      <c r="CCQ6" s="993"/>
      <c r="CCR6" s="991"/>
      <c r="CCS6" s="992"/>
      <c r="CCT6" s="992"/>
      <c r="CCU6" s="992"/>
      <c r="CCV6" s="992"/>
      <c r="CCW6" s="992"/>
      <c r="CCX6" s="992"/>
      <c r="CCY6" s="992"/>
      <c r="CCZ6" s="992"/>
      <c r="CDA6" s="992"/>
      <c r="CDB6" s="992"/>
      <c r="CDC6" s="992"/>
      <c r="CDD6" s="992"/>
      <c r="CDE6" s="992"/>
      <c r="CDF6" s="992"/>
      <c r="CDG6" s="992"/>
      <c r="CDH6" s="992"/>
      <c r="CDI6" s="993"/>
      <c r="CDJ6" s="991"/>
      <c r="CDK6" s="992"/>
      <c r="CDL6" s="992"/>
      <c r="CDM6" s="992"/>
      <c r="CDN6" s="992"/>
      <c r="CDO6" s="992"/>
      <c r="CDP6" s="992"/>
      <c r="CDQ6" s="992"/>
      <c r="CDR6" s="992"/>
      <c r="CDS6" s="992"/>
      <c r="CDT6" s="992"/>
      <c r="CDU6" s="992"/>
      <c r="CDV6" s="992"/>
      <c r="CDW6" s="992"/>
      <c r="CDX6" s="992"/>
      <c r="CDY6" s="992"/>
      <c r="CDZ6" s="992"/>
      <c r="CEA6" s="993"/>
      <c r="CEB6" s="991"/>
      <c r="CEC6" s="992"/>
      <c r="CED6" s="992"/>
      <c r="CEE6" s="992"/>
      <c r="CEF6" s="992"/>
      <c r="CEG6" s="992"/>
      <c r="CEH6" s="992"/>
      <c r="CEI6" s="992"/>
      <c r="CEJ6" s="992"/>
      <c r="CEK6" s="992"/>
      <c r="CEL6" s="992"/>
      <c r="CEM6" s="992"/>
      <c r="CEN6" s="992"/>
      <c r="CEO6" s="992"/>
      <c r="CEP6" s="992"/>
      <c r="CEQ6" s="992"/>
      <c r="CER6" s="992"/>
      <c r="CES6" s="993"/>
      <c r="CET6" s="991"/>
      <c r="CEU6" s="992"/>
      <c r="CEV6" s="992"/>
      <c r="CEW6" s="992"/>
      <c r="CEX6" s="992"/>
      <c r="CEY6" s="992"/>
      <c r="CEZ6" s="992"/>
      <c r="CFA6" s="992"/>
      <c r="CFB6" s="992"/>
      <c r="CFC6" s="992"/>
      <c r="CFD6" s="992"/>
      <c r="CFE6" s="992"/>
      <c r="CFF6" s="992"/>
      <c r="CFG6" s="992"/>
      <c r="CFH6" s="992"/>
      <c r="CFI6" s="992"/>
      <c r="CFJ6" s="992"/>
      <c r="CFK6" s="993"/>
      <c r="CFL6" s="991"/>
      <c r="CFM6" s="992"/>
      <c r="CFN6" s="992"/>
      <c r="CFO6" s="992"/>
      <c r="CFP6" s="992"/>
      <c r="CFQ6" s="992"/>
      <c r="CFR6" s="992"/>
      <c r="CFS6" s="992"/>
      <c r="CFT6" s="992"/>
      <c r="CFU6" s="992"/>
      <c r="CFV6" s="992"/>
      <c r="CFW6" s="992"/>
      <c r="CFX6" s="992"/>
      <c r="CFY6" s="992"/>
      <c r="CFZ6" s="992"/>
      <c r="CGA6" s="992"/>
      <c r="CGB6" s="992"/>
      <c r="CGC6" s="993"/>
      <c r="CGD6" s="991"/>
      <c r="CGE6" s="992"/>
      <c r="CGF6" s="992"/>
      <c r="CGG6" s="992"/>
      <c r="CGH6" s="992"/>
      <c r="CGI6" s="992"/>
      <c r="CGJ6" s="992"/>
      <c r="CGK6" s="992"/>
      <c r="CGL6" s="992"/>
      <c r="CGM6" s="992"/>
      <c r="CGN6" s="992"/>
      <c r="CGO6" s="992"/>
      <c r="CGP6" s="992"/>
      <c r="CGQ6" s="992"/>
      <c r="CGR6" s="992"/>
      <c r="CGS6" s="992"/>
      <c r="CGT6" s="992"/>
      <c r="CGU6" s="993"/>
      <c r="CGV6" s="991"/>
      <c r="CGW6" s="992"/>
      <c r="CGX6" s="992"/>
      <c r="CGY6" s="992"/>
      <c r="CGZ6" s="992"/>
      <c r="CHA6" s="992"/>
      <c r="CHB6" s="992"/>
      <c r="CHC6" s="992"/>
      <c r="CHD6" s="992"/>
      <c r="CHE6" s="992"/>
      <c r="CHF6" s="992"/>
      <c r="CHG6" s="992"/>
      <c r="CHH6" s="992"/>
      <c r="CHI6" s="992"/>
      <c r="CHJ6" s="992"/>
      <c r="CHK6" s="992"/>
      <c r="CHL6" s="992"/>
      <c r="CHM6" s="993"/>
      <c r="CHN6" s="991"/>
      <c r="CHO6" s="992"/>
      <c r="CHP6" s="992"/>
      <c r="CHQ6" s="992"/>
      <c r="CHR6" s="992"/>
      <c r="CHS6" s="992"/>
      <c r="CHT6" s="992"/>
      <c r="CHU6" s="992"/>
      <c r="CHV6" s="992"/>
      <c r="CHW6" s="992"/>
      <c r="CHX6" s="992"/>
      <c r="CHY6" s="992"/>
      <c r="CHZ6" s="992"/>
      <c r="CIA6" s="992"/>
      <c r="CIB6" s="992"/>
      <c r="CIC6" s="992"/>
      <c r="CID6" s="992"/>
      <c r="CIE6" s="993"/>
      <c r="CIF6" s="991"/>
      <c r="CIG6" s="992"/>
      <c r="CIH6" s="992"/>
      <c r="CII6" s="992"/>
      <c r="CIJ6" s="992"/>
      <c r="CIK6" s="992"/>
      <c r="CIL6" s="992"/>
      <c r="CIM6" s="992"/>
      <c r="CIN6" s="992"/>
      <c r="CIO6" s="992"/>
      <c r="CIP6" s="992"/>
      <c r="CIQ6" s="992"/>
      <c r="CIR6" s="992"/>
      <c r="CIS6" s="992"/>
      <c r="CIT6" s="992"/>
      <c r="CIU6" s="992"/>
      <c r="CIV6" s="992"/>
      <c r="CIW6" s="993"/>
      <c r="CIX6" s="991"/>
      <c r="CIY6" s="992"/>
      <c r="CIZ6" s="992"/>
      <c r="CJA6" s="992"/>
      <c r="CJB6" s="992"/>
      <c r="CJC6" s="992"/>
      <c r="CJD6" s="992"/>
      <c r="CJE6" s="992"/>
      <c r="CJF6" s="992"/>
      <c r="CJG6" s="992"/>
      <c r="CJH6" s="992"/>
      <c r="CJI6" s="992"/>
      <c r="CJJ6" s="992"/>
      <c r="CJK6" s="992"/>
      <c r="CJL6" s="992"/>
      <c r="CJM6" s="992"/>
      <c r="CJN6" s="992"/>
      <c r="CJO6" s="993"/>
      <c r="CJP6" s="991"/>
      <c r="CJQ6" s="992"/>
      <c r="CJR6" s="992"/>
      <c r="CJS6" s="992"/>
      <c r="CJT6" s="992"/>
      <c r="CJU6" s="992"/>
      <c r="CJV6" s="992"/>
      <c r="CJW6" s="992"/>
      <c r="CJX6" s="992"/>
      <c r="CJY6" s="992"/>
      <c r="CJZ6" s="992"/>
      <c r="CKA6" s="992"/>
      <c r="CKB6" s="992"/>
      <c r="CKC6" s="992"/>
      <c r="CKD6" s="992"/>
      <c r="CKE6" s="992"/>
      <c r="CKF6" s="992"/>
      <c r="CKG6" s="993"/>
      <c r="CKH6" s="991"/>
      <c r="CKI6" s="992"/>
      <c r="CKJ6" s="992"/>
      <c r="CKK6" s="992"/>
      <c r="CKL6" s="992"/>
      <c r="CKM6" s="992"/>
      <c r="CKN6" s="992"/>
      <c r="CKO6" s="992"/>
      <c r="CKP6" s="992"/>
      <c r="CKQ6" s="992"/>
      <c r="CKR6" s="992"/>
      <c r="CKS6" s="992"/>
      <c r="CKT6" s="992"/>
      <c r="CKU6" s="992"/>
      <c r="CKV6" s="992"/>
      <c r="CKW6" s="992"/>
      <c r="CKX6" s="992"/>
      <c r="CKY6" s="993"/>
      <c r="CKZ6" s="991"/>
      <c r="CLA6" s="992"/>
      <c r="CLB6" s="992"/>
      <c r="CLC6" s="992"/>
      <c r="CLD6" s="992"/>
      <c r="CLE6" s="992"/>
      <c r="CLF6" s="992"/>
      <c r="CLG6" s="992"/>
      <c r="CLH6" s="992"/>
      <c r="CLI6" s="992"/>
      <c r="CLJ6" s="992"/>
      <c r="CLK6" s="992"/>
      <c r="CLL6" s="992"/>
      <c r="CLM6" s="992"/>
      <c r="CLN6" s="992"/>
      <c r="CLO6" s="992"/>
      <c r="CLP6" s="992"/>
      <c r="CLQ6" s="993"/>
      <c r="CLR6" s="991"/>
      <c r="CLS6" s="992"/>
      <c r="CLT6" s="992"/>
      <c r="CLU6" s="992"/>
      <c r="CLV6" s="992"/>
      <c r="CLW6" s="992"/>
      <c r="CLX6" s="992"/>
      <c r="CLY6" s="992"/>
      <c r="CLZ6" s="992"/>
      <c r="CMA6" s="992"/>
      <c r="CMB6" s="992"/>
      <c r="CMC6" s="992"/>
      <c r="CMD6" s="992"/>
      <c r="CME6" s="992"/>
      <c r="CMF6" s="992"/>
      <c r="CMG6" s="992"/>
      <c r="CMH6" s="992"/>
      <c r="CMI6" s="993"/>
      <c r="CMJ6" s="991"/>
      <c r="CMK6" s="992"/>
      <c r="CML6" s="992"/>
      <c r="CMM6" s="992"/>
      <c r="CMN6" s="992"/>
      <c r="CMO6" s="992"/>
      <c r="CMP6" s="992"/>
      <c r="CMQ6" s="992"/>
      <c r="CMR6" s="992"/>
      <c r="CMS6" s="992"/>
      <c r="CMT6" s="992"/>
      <c r="CMU6" s="992"/>
      <c r="CMV6" s="992"/>
      <c r="CMW6" s="992"/>
      <c r="CMX6" s="992"/>
      <c r="CMY6" s="992"/>
      <c r="CMZ6" s="992"/>
      <c r="CNA6" s="993"/>
      <c r="CNB6" s="991"/>
      <c r="CNC6" s="992"/>
      <c r="CND6" s="992"/>
      <c r="CNE6" s="992"/>
      <c r="CNF6" s="992"/>
      <c r="CNG6" s="992"/>
      <c r="CNH6" s="992"/>
      <c r="CNI6" s="992"/>
      <c r="CNJ6" s="992"/>
      <c r="CNK6" s="992"/>
      <c r="CNL6" s="992"/>
      <c r="CNM6" s="992"/>
      <c r="CNN6" s="992"/>
      <c r="CNO6" s="992"/>
      <c r="CNP6" s="992"/>
      <c r="CNQ6" s="992"/>
      <c r="CNR6" s="992"/>
      <c r="CNS6" s="993"/>
      <c r="CNT6" s="991"/>
      <c r="CNU6" s="992"/>
      <c r="CNV6" s="992"/>
      <c r="CNW6" s="992"/>
      <c r="CNX6" s="992"/>
      <c r="CNY6" s="992"/>
      <c r="CNZ6" s="992"/>
      <c r="COA6" s="992"/>
      <c r="COB6" s="992"/>
      <c r="COC6" s="992"/>
      <c r="COD6" s="992"/>
      <c r="COE6" s="992"/>
      <c r="COF6" s="992"/>
      <c r="COG6" s="992"/>
      <c r="COH6" s="992"/>
      <c r="COI6" s="992"/>
      <c r="COJ6" s="992"/>
      <c r="COK6" s="993"/>
      <c r="COL6" s="991"/>
      <c r="COM6" s="992"/>
      <c r="CON6" s="992"/>
      <c r="COO6" s="992"/>
      <c r="COP6" s="992"/>
      <c r="COQ6" s="992"/>
      <c r="COR6" s="992"/>
      <c r="COS6" s="992"/>
      <c r="COT6" s="992"/>
      <c r="COU6" s="992"/>
      <c r="COV6" s="992"/>
      <c r="COW6" s="992"/>
      <c r="COX6" s="992"/>
      <c r="COY6" s="992"/>
      <c r="COZ6" s="992"/>
      <c r="CPA6" s="992"/>
      <c r="CPB6" s="992"/>
      <c r="CPC6" s="993"/>
      <c r="CPD6" s="991"/>
      <c r="CPE6" s="992"/>
      <c r="CPF6" s="992"/>
      <c r="CPG6" s="992"/>
      <c r="CPH6" s="992"/>
      <c r="CPI6" s="992"/>
      <c r="CPJ6" s="992"/>
      <c r="CPK6" s="992"/>
      <c r="CPL6" s="992"/>
      <c r="CPM6" s="992"/>
      <c r="CPN6" s="992"/>
      <c r="CPO6" s="992"/>
      <c r="CPP6" s="992"/>
      <c r="CPQ6" s="992"/>
      <c r="CPR6" s="992"/>
      <c r="CPS6" s="992"/>
      <c r="CPT6" s="992"/>
      <c r="CPU6" s="993"/>
      <c r="CPV6" s="991"/>
      <c r="CPW6" s="992"/>
      <c r="CPX6" s="992"/>
      <c r="CPY6" s="992"/>
      <c r="CPZ6" s="992"/>
      <c r="CQA6" s="992"/>
      <c r="CQB6" s="992"/>
      <c r="CQC6" s="992"/>
      <c r="CQD6" s="992"/>
      <c r="CQE6" s="992"/>
      <c r="CQF6" s="992"/>
      <c r="CQG6" s="992"/>
      <c r="CQH6" s="992"/>
      <c r="CQI6" s="992"/>
      <c r="CQJ6" s="992"/>
      <c r="CQK6" s="992"/>
      <c r="CQL6" s="992"/>
      <c r="CQM6" s="993"/>
      <c r="CQN6" s="991"/>
      <c r="CQO6" s="992"/>
      <c r="CQP6" s="992"/>
      <c r="CQQ6" s="992"/>
      <c r="CQR6" s="992"/>
      <c r="CQS6" s="992"/>
      <c r="CQT6" s="992"/>
      <c r="CQU6" s="992"/>
      <c r="CQV6" s="992"/>
      <c r="CQW6" s="992"/>
      <c r="CQX6" s="992"/>
      <c r="CQY6" s="992"/>
      <c r="CQZ6" s="992"/>
      <c r="CRA6" s="992"/>
      <c r="CRB6" s="992"/>
      <c r="CRC6" s="992"/>
      <c r="CRD6" s="992"/>
      <c r="CRE6" s="993"/>
      <c r="CRF6" s="991"/>
      <c r="CRG6" s="992"/>
      <c r="CRH6" s="992"/>
      <c r="CRI6" s="992"/>
      <c r="CRJ6" s="992"/>
      <c r="CRK6" s="992"/>
      <c r="CRL6" s="992"/>
      <c r="CRM6" s="992"/>
      <c r="CRN6" s="992"/>
      <c r="CRO6" s="992"/>
      <c r="CRP6" s="992"/>
      <c r="CRQ6" s="992"/>
      <c r="CRR6" s="992"/>
      <c r="CRS6" s="992"/>
      <c r="CRT6" s="992"/>
      <c r="CRU6" s="992"/>
      <c r="CRV6" s="992"/>
      <c r="CRW6" s="993"/>
      <c r="CRX6" s="991"/>
      <c r="CRY6" s="992"/>
      <c r="CRZ6" s="992"/>
      <c r="CSA6" s="992"/>
      <c r="CSB6" s="992"/>
      <c r="CSC6" s="992"/>
      <c r="CSD6" s="992"/>
      <c r="CSE6" s="992"/>
      <c r="CSF6" s="992"/>
      <c r="CSG6" s="992"/>
      <c r="CSH6" s="992"/>
      <c r="CSI6" s="992"/>
      <c r="CSJ6" s="992"/>
      <c r="CSK6" s="992"/>
      <c r="CSL6" s="992"/>
      <c r="CSM6" s="992"/>
      <c r="CSN6" s="992"/>
      <c r="CSO6" s="993"/>
      <c r="CSP6" s="991"/>
      <c r="CSQ6" s="992"/>
      <c r="CSR6" s="992"/>
      <c r="CSS6" s="992"/>
      <c r="CST6" s="992"/>
      <c r="CSU6" s="992"/>
      <c r="CSV6" s="992"/>
      <c r="CSW6" s="992"/>
      <c r="CSX6" s="992"/>
      <c r="CSY6" s="992"/>
      <c r="CSZ6" s="992"/>
      <c r="CTA6" s="992"/>
      <c r="CTB6" s="992"/>
      <c r="CTC6" s="992"/>
      <c r="CTD6" s="992"/>
      <c r="CTE6" s="992"/>
      <c r="CTF6" s="992"/>
      <c r="CTG6" s="993"/>
      <c r="CTH6" s="991"/>
      <c r="CTI6" s="992"/>
      <c r="CTJ6" s="992"/>
      <c r="CTK6" s="992"/>
      <c r="CTL6" s="992"/>
      <c r="CTM6" s="992"/>
      <c r="CTN6" s="992"/>
      <c r="CTO6" s="992"/>
      <c r="CTP6" s="992"/>
      <c r="CTQ6" s="992"/>
      <c r="CTR6" s="992"/>
      <c r="CTS6" s="992"/>
      <c r="CTT6" s="992"/>
      <c r="CTU6" s="992"/>
      <c r="CTV6" s="992"/>
      <c r="CTW6" s="992"/>
      <c r="CTX6" s="992"/>
      <c r="CTY6" s="993"/>
      <c r="CTZ6" s="991"/>
      <c r="CUA6" s="992"/>
      <c r="CUB6" s="992"/>
      <c r="CUC6" s="992"/>
      <c r="CUD6" s="992"/>
      <c r="CUE6" s="992"/>
      <c r="CUF6" s="992"/>
      <c r="CUG6" s="992"/>
      <c r="CUH6" s="992"/>
      <c r="CUI6" s="992"/>
      <c r="CUJ6" s="992"/>
      <c r="CUK6" s="992"/>
      <c r="CUL6" s="992"/>
      <c r="CUM6" s="992"/>
      <c r="CUN6" s="992"/>
      <c r="CUO6" s="992"/>
      <c r="CUP6" s="992"/>
      <c r="CUQ6" s="993"/>
      <c r="CUR6" s="991"/>
      <c r="CUS6" s="992"/>
      <c r="CUT6" s="992"/>
      <c r="CUU6" s="992"/>
      <c r="CUV6" s="992"/>
      <c r="CUW6" s="992"/>
      <c r="CUX6" s="992"/>
      <c r="CUY6" s="992"/>
      <c r="CUZ6" s="992"/>
      <c r="CVA6" s="992"/>
      <c r="CVB6" s="992"/>
      <c r="CVC6" s="992"/>
      <c r="CVD6" s="992"/>
      <c r="CVE6" s="992"/>
      <c r="CVF6" s="992"/>
      <c r="CVG6" s="992"/>
      <c r="CVH6" s="992"/>
      <c r="CVI6" s="993"/>
      <c r="CVJ6" s="991"/>
      <c r="CVK6" s="992"/>
      <c r="CVL6" s="992"/>
      <c r="CVM6" s="992"/>
      <c r="CVN6" s="992"/>
      <c r="CVO6" s="992"/>
      <c r="CVP6" s="992"/>
      <c r="CVQ6" s="992"/>
      <c r="CVR6" s="992"/>
      <c r="CVS6" s="992"/>
      <c r="CVT6" s="992"/>
      <c r="CVU6" s="992"/>
      <c r="CVV6" s="992"/>
      <c r="CVW6" s="992"/>
      <c r="CVX6" s="992"/>
      <c r="CVY6" s="992"/>
      <c r="CVZ6" s="992"/>
      <c r="CWA6" s="993"/>
      <c r="CWB6" s="991"/>
      <c r="CWC6" s="992"/>
      <c r="CWD6" s="992"/>
      <c r="CWE6" s="992"/>
      <c r="CWF6" s="992"/>
      <c r="CWG6" s="992"/>
      <c r="CWH6" s="992"/>
      <c r="CWI6" s="992"/>
      <c r="CWJ6" s="992"/>
      <c r="CWK6" s="992"/>
      <c r="CWL6" s="992"/>
      <c r="CWM6" s="992"/>
      <c r="CWN6" s="992"/>
      <c r="CWO6" s="992"/>
      <c r="CWP6" s="992"/>
      <c r="CWQ6" s="992"/>
      <c r="CWR6" s="992"/>
      <c r="CWS6" s="993"/>
      <c r="CWT6" s="991"/>
      <c r="CWU6" s="992"/>
      <c r="CWV6" s="992"/>
      <c r="CWW6" s="992"/>
      <c r="CWX6" s="992"/>
      <c r="CWY6" s="992"/>
      <c r="CWZ6" s="992"/>
      <c r="CXA6" s="992"/>
      <c r="CXB6" s="992"/>
      <c r="CXC6" s="992"/>
      <c r="CXD6" s="992"/>
      <c r="CXE6" s="992"/>
      <c r="CXF6" s="992"/>
      <c r="CXG6" s="992"/>
      <c r="CXH6" s="992"/>
      <c r="CXI6" s="992"/>
      <c r="CXJ6" s="992"/>
      <c r="CXK6" s="993"/>
      <c r="CXL6" s="991"/>
      <c r="CXM6" s="992"/>
      <c r="CXN6" s="992"/>
      <c r="CXO6" s="992"/>
      <c r="CXP6" s="992"/>
      <c r="CXQ6" s="992"/>
      <c r="CXR6" s="992"/>
      <c r="CXS6" s="992"/>
      <c r="CXT6" s="992"/>
      <c r="CXU6" s="992"/>
      <c r="CXV6" s="992"/>
      <c r="CXW6" s="992"/>
      <c r="CXX6" s="992"/>
      <c r="CXY6" s="992"/>
      <c r="CXZ6" s="992"/>
      <c r="CYA6" s="992"/>
      <c r="CYB6" s="992"/>
      <c r="CYC6" s="993"/>
      <c r="CYD6" s="991"/>
      <c r="CYE6" s="992"/>
      <c r="CYF6" s="992"/>
      <c r="CYG6" s="992"/>
      <c r="CYH6" s="992"/>
      <c r="CYI6" s="992"/>
      <c r="CYJ6" s="992"/>
      <c r="CYK6" s="992"/>
      <c r="CYL6" s="992"/>
      <c r="CYM6" s="992"/>
      <c r="CYN6" s="992"/>
      <c r="CYO6" s="992"/>
      <c r="CYP6" s="992"/>
      <c r="CYQ6" s="992"/>
      <c r="CYR6" s="992"/>
      <c r="CYS6" s="992"/>
      <c r="CYT6" s="992"/>
      <c r="CYU6" s="993"/>
      <c r="CYV6" s="991"/>
      <c r="CYW6" s="992"/>
      <c r="CYX6" s="992"/>
      <c r="CYY6" s="992"/>
      <c r="CYZ6" s="992"/>
      <c r="CZA6" s="992"/>
      <c r="CZB6" s="992"/>
      <c r="CZC6" s="992"/>
      <c r="CZD6" s="992"/>
      <c r="CZE6" s="992"/>
      <c r="CZF6" s="992"/>
      <c r="CZG6" s="992"/>
      <c r="CZH6" s="992"/>
      <c r="CZI6" s="992"/>
      <c r="CZJ6" s="992"/>
      <c r="CZK6" s="992"/>
      <c r="CZL6" s="992"/>
      <c r="CZM6" s="993"/>
      <c r="CZN6" s="991"/>
      <c r="CZO6" s="992"/>
      <c r="CZP6" s="992"/>
      <c r="CZQ6" s="992"/>
      <c r="CZR6" s="992"/>
      <c r="CZS6" s="992"/>
      <c r="CZT6" s="992"/>
      <c r="CZU6" s="992"/>
      <c r="CZV6" s="992"/>
      <c r="CZW6" s="992"/>
      <c r="CZX6" s="992"/>
      <c r="CZY6" s="992"/>
      <c r="CZZ6" s="992"/>
      <c r="DAA6" s="992"/>
      <c r="DAB6" s="992"/>
      <c r="DAC6" s="992"/>
      <c r="DAD6" s="992"/>
      <c r="DAE6" s="993"/>
      <c r="DAF6" s="991"/>
      <c r="DAG6" s="992"/>
      <c r="DAH6" s="992"/>
      <c r="DAI6" s="992"/>
      <c r="DAJ6" s="992"/>
      <c r="DAK6" s="992"/>
      <c r="DAL6" s="992"/>
      <c r="DAM6" s="992"/>
      <c r="DAN6" s="992"/>
      <c r="DAO6" s="992"/>
      <c r="DAP6" s="992"/>
      <c r="DAQ6" s="992"/>
      <c r="DAR6" s="992"/>
      <c r="DAS6" s="992"/>
      <c r="DAT6" s="992"/>
      <c r="DAU6" s="992"/>
      <c r="DAV6" s="992"/>
      <c r="DAW6" s="993"/>
      <c r="DAX6" s="991"/>
      <c r="DAY6" s="992"/>
      <c r="DAZ6" s="992"/>
      <c r="DBA6" s="992"/>
      <c r="DBB6" s="992"/>
      <c r="DBC6" s="992"/>
      <c r="DBD6" s="992"/>
      <c r="DBE6" s="992"/>
      <c r="DBF6" s="992"/>
      <c r="DBG6" s="992"/>
      <c r="DBH6" s="992"/>
      <c r="DBI6" s="992"/>
      <c r="DBJ6" s="992"/>
      <c r="DBK6" s="992"/>
      <c r="DBL6" s="992"/>
      <c r="DBM6" s="992"/>
      <c r="DBN6" s="992"/>
      <c r="DBO6" s="993"/>
      <c r="DBP6" s="991"/>
      <c r="DBQ6" s="992"/>
      <c r="DBR6" s="992"/>
      <c r="DBS6" s="992"/>
      <c r="DBT6" s="992"/>
      <c r="DBU6" s="992"/>
      <c r="DBV6" s="992"/>
      <c r="DBW6" s="992"/>
      <c r="DBX6" s="992"/>
      <c r="DBY6" s="992"/>
      <c r="DBZ6" s="992"/>
      <c r="DCA6" s="992"/>
      <c r="DCB6" s="992"/>
      <c r="DCC6" s="992"/>
      <c r="DCD6" s="992"/>
      <c r="DCE6" s="992"/>
      <c r="DCF6" s="992"/>
      <c r="DCG6" s="993"/>
      <c r="DCH6" s="991"/>
      <c r="DCI6" s="992"/>
      <c r="DCJ6" s="992"/>
      <c r="DCK6" s="992"/>
      <c r="DCL6" s="992"/>
      <c r="DCM6" s="992"/>
      <c r="DCN6" s="992"/>
      <c r="DCO6" s="992"/>
      <c r="DCP6" s="992"/>
      <c r="DCQ6" s="992"/>
      <c r="DCR6" s="992"/>
      <c r="DCS6" s="992"/>
      <c r="DCT6" s="992"/>
      <c r="DCU6" s="992"/>
      <c r="DCV6" s="992"/>
      <c r="DCW6" s="992"/>
      <c r="DCX6" s="992"/>
      <c r="DCY6" s="993"/>
      <c r="DCZ6" s="991"/>
      <c r="DDA6" s="992"/>
      <c r="DDB6" s="992"/>
      <c r="DDC6" s="992"/>
      <c r="DDD6" s="992"/>
      <c r="DDE6" s="992"/>
      <c r="DDF6" s="992"/>
      <c r="DDG6" s="992"/>
      <c r="DDH6" s="992"/>
      <c r="DDI6" s="992"/>
      <c r="DDJ6" s="992"/>
      <c r="DDK6" s="992"/>
      <c r="DDL6" s="992"/>
      <c r="DDM6" s="992"/>
      <c r="DDN6" s="992"/>
      <c r="DDO6" s="992"/>
      <c r="DDP6" s="992"/>
      <c r="DDQ6" s="993"/>
      <c r="DDR6" s="991"/>
      <c r="DDS6" s="992"/>
      <c r="DDT6" s="992"/>
      <c r="DDU6" s="992"/>
      <c r="DDV6" s="992"/>
      <c r="DDW6" s="992"/>
      <c r="DDX6" s="992"/>
      <c r="DDY6" s="992"/>
      <c r="DDZ6" s="992"/>
      <c r="DEA6" s="992"/>
      <c r="DEB6" s="992"/>
      <c r="DEC6" s="992"/>
      <c r="DED6" s="992"/>
      <c r="DEE6" s="992"/>
      <c r="DEF6" s="992"/>
      <c r="DEG6" s="992"/>
      <c r="DEH6" s="992"/>
      <c r="DEI6" s="993"/>
      <c r="DEJ6" s="991"/>
      <c r="DEK6" s="992"/>
      <c r="DEL6" s="992"/>
      <c r="DEM6" s="992"/>
      <c r="DEN6" s="992"/>
      <c r="DEO6" s="992"/>
      <c r="DEP6" s="992"/>
      <c r="DEQ6" s="992"/>
      <c r="DER6" s="992"/>
      <c r="DES6" s="992"/>
      <c r="DET6" s="992"/>
      <c r="DEU6" s="992"/>
      <c r="DEV6" s="992"/>
      <c r="DEW6" s="992"/>
      <c r="DEX6" s="992"/>
      <c r="DEY6" s="992"/>
      <c r="DEZ6" s="992"/>
      <c r="DFA6" s="993"/>
      <c r="DFB6" s="991"/>
      <c r="DFC6" s="992"/>
      <c r="DFD6" s="992"/>
      <c r="DFE6" s="992"/>
      <c r="DFF6" s="992"/>
      <c r="DFG6" s="992"/>
      <c r="DFH6" s="992"/>
      <c r="DFI6" s="992"/>
      <c r="DFJ6" s="992"/>
      <c r="DFK6" s="992"/>
      <c r="DFL6" s="992"/>
      <c r="DFM6" s="992"/>
      <c r="DFN6" s="992"/>
      <c r="DFO6" s="992"/>
      <c r="DFP6" s="992"/>
      <c r="DFQ6" s="992"/>
      <c r="DFR6" s="992"/>
      <c r="DFS6" s="993"/>
      <c r="DFT6" s="991"/>
      <c r="DFU6" s="992"/>
      <c r="DFV6" s="992"/>
      <c r="DFW6" s="992"/>
      <c r="DFX6" s="992"/>
      <c r="DFY6" s="992"/>
      <c r="DFZ6" s="992"/>
      <c r="DGA6" s="992"/>
      <c r="DGB6" s="992"/>
      <c r="DGC6" s="992"/>
      <c r="DGD6" s="992"/>
      <c r="DGE6" s="992"/>
      <c r="DGF6" s="992"/>
      <c r="DGG6" s="992"/>
      <c r="DGH6" s="992"/>
      <c r="DGI6" s="992"/>
      <c r="DGJ6" s="992"/>
      <c r="DGK6" s="993"/>
      <c r="DGL6" s="991"/>
      <c r="DGM6" s="992"/>
      <c r="DGN6" s="992"/>
      <c r="DGO6" s="992"/>
      <c r="DGP6" s="992"/>
      <c r="DGQ6" s="992"/>
      <c r="DGR6" s="992"/>
      <c r="DGS6" s="992"/>
      <c r="DGT6" s="992"/>
      <c r="DGU6" s="992"/>
      <c r="DGV6" s="992"/>
      <c r="DGW6" s="992"/>
      <c r="DGX6" s="992"/>
      <c r="DGY6" s="992"/>
      <c r="DGZ6" s="992"/>
      <c r="DHA6" s="992"/>
      <c r="DHB6" s="992"/>
      <c r="DHC6" s="993"/>
      <c r="DHD6" s="991"/>
      <c r="DHE6" s="992"/>
      <c r="DHF6" s="992"/>
      <c r="DHG6" s="992"/>
      <c r="DHH6" s="992"/>
      <c r="DHI6" s="992"/>
      <c r="DHJ6" s="992"/>
      <c r="DHK6" s="992"/>
      <c r="DHL6" s="992"/>
      <c r="DHM6" s="992"/>
      <c r="DHN6" s="992"/>
      <c r="DHO6" s="992"/>
      <c r="DHP6" s="992"/>
      <c r="DHQ6" s="992"/>
      <c r="DHR6" s="992"/>
      <c r="DHS6" s="992"/>
      <c r="DHT6" s="992"/>
      <c r="DHU6" s="993"/>
      <c r="DHV6" s="991"/>
      <c r="DHW6" s="992"/>
      <c r="DHX6" s="992"/>
      <c r="DHY6" s="992"/>
      <c r="DHZ6" s="992"/>
      <c r="DIA6" s="992"/>
      <c r="DIB6" s="992"/>
      <c r="DIC6" s="992"/>
      <c r="DID6" s="992"/>
      <c r="DIE6" s="992"/>
      <c r="DIF6" s="992"/>
      <c r="DIG6" s="992"/>
      <c r="DIH6" s="992"/>
      <c r="DII6" s="992"/>
      <c r="DIJ6" s="992"/>
      <c r="DIK6" s="992"/>
      <c r="DIL6" s="992"/>
      <c r="DIM6" s="993"/>
      <c r="DIN6" s="991"/>
      <c r="DIO6" s="992"/>
      <c r="DIP6" s="992"/>
      <c r="DIQ6" s="992"/>
      <c r="DIR6" s="992"/>
      <c r="DIS6" s="992"/>
      <c r="DIT6" s="992"/>
      <c r="DIU6" s="992"/>
      <c r="DIV6" s="992"/>
      <c r="DIW6" s="992"/>
      <c r="DIX6" s="992"/>
      <c r="DIY6" s="992"/>
      <c r="DIZ6" s="992"/>
      <c r="DJA6" s="992"/>
      <c r="DJB6" s="992"/>
      <c r="DJC6" s="992"/>
      <c r="DJD6" s="992"/>
      <c r="DJE6" s="993"/>
      <c r="DJF6" s="991"/>
      <c r="DJG6" s="992"/>
      <c r="DJH6" s="992"/>
      <c r="DJI6" s="992"/>
      <c r="DJJ6" s="992"/>
      <c r="DJK6" s="992"/>
      <c r="DJL6" s="992"/>
      <c r="DJM6" s="992"/>
      <c r="DJN6" s="992"/>
      <c r="DJO6" s="992"/>
      <c r="DJP6" s="992"/>
      <c r="DJQ6" s="992"/>
      <c r="DJR6" s="992"/>
      <c r="DJS6" s="992"/>
      <c r="DJT6" s="992"/>
      <c r="DJU6" s="992"/>
      <c r="DJV6" s="992"/>
      <c r="DJW6" s="993"/>
      <c r="DJX6" s="991"/>
      <c r="DJY6" s="992"/>
      <c r="DJZ6" s="992"/>
      <c r="DKA6" s="992"/>
      <c r="DKB6" s="992"/>
      <c r="DKC6" s="992"/>
      <c r="DKD6" s="992"/>
      <c r="DKE6" s="992"/>
      <c r="DKF6" s="992"/>
      <c r="DKG6" s="992"/>
      <c r="DKH6" s="992"/>
      <c r="DKI6" s="992"/>
      <c r="DKJ6" s="992"/>
      <c r="DKK6" s="992"/>
      <c r="DKL6" s="992"/>
      <c r="DKM6" s="992"/>
      <c r="DKN6" s="992"/>
      <c r="DKO6" s="993"/>
      <c r="DKP6" s="991"/>
      <c r="DKQ6" s="992"/>
      <c r="DKR6" s="992"/>
      <c r="DKS6" s="992"/>
      <c r="DKT6" s="992"/>
      <c r="DKU6" s="992"/>
      <c r="DKV6" s="992"/>
      <c r="DKW6" s="992"/>
      <c r="DKX6" s="992"/>
      <c r="DKY6" s="992"/>
      <c r="DKZ6" s="992"/>
      <c r="DLA6" s="992"/>
      <c r="DLB6" s="992"/>
      <c r="DLC6" s="992"/>
      <c r="DLD6" s="992"/>
      <c r="DLE6" s="992"/>
      <c r="DLF6" s="992"/>
      <c r="DLG6" s="993"/>
      <c r="DLH6" s="991"/>
      <c r="DLI6" s="992"/>
      <c r="DLJ6" s="992"/>
      <c r="DLK6" s="992"/>
      <c r="DLL6" s="992"/>
      <c r="DLM6" s="992"/>
      <c r="DLN6" s="992"/>
      <c r="DLO6" s="992"/>
      <c r="DLP6" s="992"/>
      <c r="DLQ6" s="992"/>
      <c r="DLR6" s="992"/>
      <c r="DLS6" s="992"/>
      <c r="DLT6" s="992"/>
      <c r="DLU6" s="992"/>
      <c r="DLV6" s="992"/>
      <c r="DLW6" s="992"/>
      <c r="DLX6" s="992"/>
      <c r="DLY6" s="993"/>
      <c r="DLZ6" s="991"/>
      <c r="DMA6" s="992"/>
      <c r="DMB6" s="992"/>
      <c r="DMC6" s="992"/>
      <c r="DMD6" s="992"/>
      <c r="DME6" s="992"/>
      <c r="DMF6" s="992"/>
      <c r="DMG6" s="992"/>
      <c r="DMH6" s="992"/>
      <c r="DMI6" s="992"/>
      <c r="DMJ6" s="992"/>
      <c r="DMK6" s="992"/>
      <c r="DML6" s="992"/>
      <c r="DMM6" s="992"/>
      <c r="DMN6" s="992"/>
      <c r="DMO6" s="992"/>
      <c r="DMP6" s="992"/>
      <c r="DMQ6" s="993"/>
      <c r="DMR6" s="991"/>
      <c r="DMS6" s="992"/>
      <c r="DMT6" s="992"/>
      <c r="DMU6" s="992"/>
      <c r="DMV6" s="992"/>
      <c r="DMW6" s="992"/>
      <c r="DMX6" s="992"/>
      <c r="DMY6" s="992"/>
      <c r="DMZ6" s="992"/>
      <c r="DNA6" s="992"/>
      <c r="DNB6" s="992"/>
      <c r="DNC6" s="992"/>
      <c r="DND6" s="992"/>
      <c r="DNE6" s="992"/>
      <c r="DNF6" s="992"/>
      <c r="DNG6" s="992"/>
      <c r="DNH6" s="992"/>
      <c r="DNI6" s="993"/>
      <c r="DNJ6" s="991"/>
      <c r="DNK6" s="992"/>
      <c r="DNL6" s="992"/>
      <c r="DNM6" s="992"/>
      <c r="DNN6" s="992"/>
      <c r="DNO6" s="992"/>
      <c r="DNP6" s="992"/>
      <c r="DNQ6" s="992"/>
      <c r="DNR6" s="992"/>
      <c r="DNS6" s="992"/>
      <c r="DNT6" s="992"/>
      <c r="DNU6" s="992"/>
      <c r="DNV6" s="992"/>
      <c r="DNW6" s="992"/>
      <c r="DNX6" s="992"/>
      <c r="DNY6" s="992"/>
      <c r="DNZ6" s="992"/>
      <c r="DOA6" s="993"/>
      <c r="DOB6" s="991"/>
      <c r="DOC6" s="992"/>
      <c r="DOD6" s="992"/>
      <c r="DOE6" s="992"/>
      <c r="DOF6" s="992"/>
      <c r="DOG6" s="992"/>
      <c r="DOH6" s="992"/>
      <c r="DOI6" s="992"/>
      <c r="DOJ6" s="992"/>
      <c r="DOK6" s="992"/>
      <c r="DOL6" s="992"/>
      <c r="DOM6" s="992"/>
      <c r="DON6" s="992"/>
      <c r="DOO6" s="992"/>
      <c r="DOP6" s="992"/>
      <c r="DOQ6" s="992"/>
      <c r="DOR6" s="992"/>
      <c r="DOS6" s="993"/>
      <c r="DOT6" s="991"/>
      <c r="DOU6" s="992"/>
      <c r="DOV6" s="992"/>
      <c r="DOW6" s="992"/>
      <c r="DOX6" s="992"/>
      <c r="DOY6" s="992"/>
      <c r="DOZ6" s="992"/>
      <c r="DPA6" s="992"/>
      <c r="DPB6" s="992"/>
      <c r="DPC6" s="992"/>
      <c r="DPD6" s="992"/>
      <c r="DPE6" s="992"/>
      <c r="DPF6" s="992"/>
      <c r="DPG6" s="992"/>
      <c r="DPH6" s="992"/>
      <c r="DPI6" s="992"/>
      <c r="DPJ6" s="992"/>
      <c r="DPK6" s="993"/>
      <c r="DPL6" s="991"/>
      <c r="DPM6" s="992"/>
      <c r="DPN6" s="992"/>
      <c r="DPO6" s="992"/>
      <c r="DPP6" s="992"/>
      <c r="DPQ6" s="992"/>
      <c r="DPR6" s="992"/>
      <c r="DPS6" s="992"/>
      <c r="DPT6" s="992"/>
      <c r="DPU6" s="992"/>
      <c r="DPV6" s="992"/>
      <c r="DPW6" s="992"/>
      <c r="DPX6" s="992"/>
      <c r="DPY6" s="992"/>
      <c r="DPZ6" s="992"/>
      <c r="DQA6" s="992"/>
      <c r="DQB6" s="992"/>
      <c r="DQC6" s="993"/>
      <c r="DQD6" s="991"/>
      <c r="DQE6" s="992"/>
      <c r="DQF6" s="992"/>
      <c r="DQG6" s="992"/>
      <c r="DQH6" s="992"/>
      <c r="DQI6" s="992"/>
      <c r="DQJ6" s="992"/>
      <c r="DQK6" s="992"/>
      <c r="DQL6" s="992"/>
      <c r="DQM6" s="992"/>
      <c r="DQN6" s="992"/>
      <c r="DQO6" s="992"/>
      <c r="DQP6" s="992"/>
      <c r="DQQ6" s="992"/>
      <c r="DQR6" s="992"/>
      <c r="DQS6" s="992"/>
      <c r="DQT6" s="992"/>
      <c r="DQU6" s="993"/>
      <c r="DQV6" s="991"/>
      <c r="DQW6" s="992"/>
      <c r="DQX6" s="992"/>
      <c r="DQY6" s="992"/>
      <c r="DQZ6" s="992"/>
      <c r="DRA6" s="992"/>
      <c r="DRB6" s="992"/>
      <c r="DRC6" s="992"/>
      <c r="DRD6" s="992"/>
      <c r="DRE6" s="992"/>
      <c r="DRF6" s="992"/>
      <c r="DRG6" s="992"/>
      <c r="DRH6" s="992"/>
      <c r="DRI6" s="992"/>
      <c r="DRJ6" s="992"/>
      <c r="DRK6" s="992"/>
      <c r="DRL6" s="992"/>
      <c r="DRM6" s="993"/>
      <c r="DRN6" s="991"/>
      <c r="DRO6" s="992"/>
      <c r="DRP6" s="992"/>
      <c r="DRQ6" s="992"/>
      <c r="DRR6" s="992"/>
      <c r="DRS6" s="992"/>
      <c r="DRT6" s="992"/>
      <c r="DRU6" s="992"/>
      <c r="DRV6" s="992"/>
      <c r="DRW6" s="992"/>
      <c r="DRX6" s="992"/>
      <c r="DRY6" s="992"/>
      <c r="DRZ6" s="992"/>
      <c r="DSA6" s="992"/>
      <c r="DSB6" s="992"/>
      <c r="DSC6" s="992"/>
      <c r="DSD6" s="992"/>
      <c r="DSE6" s="993"/>
      <c r="DSF6" s="991"/>
      <c r="DSG6" s="992"/>
      <c r="DSH6" s="992"/>
      <c r="DSI6" s="992"/>
      <c r="DSJ6" s="992"/>
      <c r="DSK6" s="992"/>
      <c r="DSL6" s="992"/>
      <c r="DSM6" s="992"/>
      <c r="DSN6" s="992"/>
      <c r="DSO6" s="992"/>
      <c r="DSP6" s="992"/>
      <c r="DSQ6" s="992"/>
      <c r="DSR6" s="992"/>
      <c r="DSS6" s="992"/>
      <c r="DST6" s="992"/>
      <c r="DSU6" s="992"/>
      <c r="DSV6" s="992"/>
      <c r="DSW6" s="993"/>
      <c r="DSX6" s="991"/>
      <c r="DSY6" s="992"/>
      <c r="DSZ6" s="992"/>
      <c r="DTA6" s="992"/>
      <c r="DTB6" s="992"/>
      <c r="DTC6" s="992"/>
      <c r="DTD6" s="992"/>
      <c r="DTE6" s="992"/>
      <c r="DTF6" s="992"/>
      <c r="DTG6" s="992"/>
      <c r="DTH6" s="992"/>
      <c r="DTI6" s="992"/>
      <c r="DTJ6" s="992"/>
      <c r="DTK6" s="992"/>
      <c r="DTL6" s="992"/>
      <c r="DTM6" s="992"/>
      <c r="DTN6" s="992"/>
      <c r="DTO6" s="993"/>
      <c r="DTP6" s="991"/>
      <c r="DTQ6" s="992"/>
      <c r="DTR6" s="992"/>
      <c r="DTS6" s="992"/>
      <c r="DTT6" s="992"/>
      <c r="DTU6" s="992"/>
      <c r="DTV6" s="992"/>
      <c r="DTW6" s="992"/>
      <c r="DTX6" s="992"/>
      <c r="DTY6" s="992"/>
      <c r="DTZ6" s="992"/>
      <c r="DUA6" s="992"/>
      <c r="DUB6" s="992"/>
      <c r="DUC6" s="992"/>
      <c r="DUD6" s="992"/>
      <c r="DUE6" s="992"/>
      <c r="DUF6" s="992"/>
      <c r="DUG6" s="993"/>
      <c r="DUH6" s="991"/>
      <c r="DUI6" s="992"/>
      <c r="DUJ6" s="992"/>
      <c r="DUK6" s="992"/>
      <c r="DUL6" s="992"/>
      <c r="DUM6" s="992"/>
      <c r="DUN6" s="992"/>
      <c r="DUO6" s="992"/>
      <c r="DUP6" s="992"/>
      <c r="DUQ6" s="992"/>
      <c r="DUR6" s="992"/>
      <c r="DUS6" s="992"/>
      <c r="DUT6" s="992"/>
      <c r="DUU6" s="992"/>
      <c r="DUV6" s="992"/>
      <c r="DUW6" s="992"/>
      <c r="DUX6" s="992"/>
      <c r="DUY6" s="993"/>
      <c r="DUZ6" s="991"/>
      <c r="DVA6" s="992"/>
      <c r="DVB6" s="992"/>
      <c r="DVC6" s="992"/>
      <c r="DVD6" s="992"/>
      <c r="DVE6" s="992"/>
      <c r="DVF6" s="992"/>
      <c r="DVG6" s="992"/>
      <c r="DVH6" s="992"/>
      <c r="DVI6" s="992"/>
      <c r="DVJ6" s="992"/>
      <c r="DVK6" s="992"/>
      <c r="DVL6" s="992"/>
      <c r="DVM6" s="992"/>
      <c r="DVN6" s="992"/>
      <c r="DVO6" s="992"/>
      <c r="DVP6" s="992"/>
      <c r="DVQ6" s="993"/>
      <c r="DVR6" s="991"/>
      <c r="DVS6" s="992"/>
      <c r="DVT6" s="992"/>
      <c r="DVU6" s="992"/>
      <c r="DVV6" s="992"/>
      <c r="DVW6" s="992"/>
      <c r="DVX6" s="992"/>
      <c r="DVY6" s="992"/>
      <c r="DVZ6" s="992"/>
      <c r="DWA6" s="992"/>
      <c r="DWB6" s="992"/>
      <c r="DWC6" s="992"/>
      <c r="DWD6" s="992"/>
      <c r="DWE6" s="992"/>
      <c r="DWF6" s="992"/>
      <c r="DWG6" s="992"/>
      <c r="DWH6" s="992"/>
      <c r="DWI6" s="993"/>
      <c r="DWJ6" s="991"/>
      <c r="DWK6" s="992"/>
      <c r="DWL6" s="992"/>
      <c r="DWM6" s="992"/>
      <c r="DWN6" s="992"/>
      <c r="DWO6" s="992"/>
      <c r="DWP6" s="992"/>
      <c r="DWQ6" s="992"/>
      <c r="DWR6" s="992"/>
      <c r="DWS6" s="992"/>
      <c r="DWT6" s="992"/>
      <c r="DWU6" s="992"/>
      <c r="DWV6" s="992"/>
      <c r="DWW6" s="992"/>
      <c r="DWX6" s="992"/>
      <c r="DWY6" s="992"/>
      <c r="DWZ6" s="992"/>
      <c r="DXA6" s="993"/>
      <c r="DXB6" s="991"/>
      <c r="DXC6" s="992"/>
      <c r="DXD6" s="992"/>
      <c r="DXE6" s="992"/>
      <c r="DXF6" s="992"/>
      <c r="DXG6" s="992"/>
      <c r="DXH6" s="992"/>
      <c r="DXI6" s="992"/>
      <c r="DXJ6" s="992"/>
      <c r="DXK6" s="992"/>
      <c r="DXL6" s="992"/>
      <c r="DXM6" s="992"/>
      <c r="DXN6" s="992"/>
      <c r="DXO6" s="992"/>
      <c r="DXP6" s="992"/>
      <c r="DXQ6" s="992"/>
      <c r="DXR6" s="992"/>
      <c r="DXS6" s="993"/>
      <c r="DXT6" s="991"/>
      <c r="DXU6" s="992"/>
      <c r="DXV6" s="992"/>
      <c r="DXW6" s="992"/>
      <c r="DXX6" s="992"/>
      <c r="DXY6" s="992"/>
      <c r="DXZ6" s="992"/>
      <c r="DYA6" s="992"/>
      <c r="DYB6" s="992"/>
      <c r="DYC6" s="992"/>
      <c r="DYD6" s="992"/>
      <c r="DYE6" s="992"/>
      <c r="DYF6" s="992"/>
      <c r="DYG6" s="992"/>
      <c r="DYH6" s="992"/>
      <c r="DYI6" s="992"/>
      <c r="DYJ6" s="992"/>
      <c r="DYK6" s="993"/>
      <c r="DYL6" s="991"/>
      <c r="DYM6" s="992"/>
      <c r="DYN6" s="992"/>
      <c r="DYO6" s="992"/>
      <c r="DYP6" s="992"/>
      <c r="DYQ6" s="992"/>
      <c r="DYR6" s="992"/>
      <c r="DYS6" s="992"/>
      <c r="DYT6" s="992"/>
      <c r="DYU6" s="992"/>
      <c r="DYV6" s="992"/>
      <c r="DYW6" s="992"/>
      <c r="DYX6" s="992"/>
      <c r="DYY6" s="992"/>
      <c r="DYZ6" s="992"/>
      <c r="DZA6" s="992"/>
      <c r="DZB6" s="992"/>
      <c r="DZC6" s="993"/>
      <c r="DZD6" s="991"/>
      <c r="DZE6" s="992"/>
      <c r="DZF6" s="992"/>
      <c r="DZG6" s="992"/>
      <c r="DZH6" s="992"/>
      <c r="DZI6" s="992"/>
      <c r="DZJ6" s="992"/>
      <c r="DZK6" s="992"/>
      <c r="DZL6" s="992"/>
      <c r="DZM6" s="992"/>
      <c r="DZN6" s="992"/>
      <c r="DZO6" s="992"/>
      <c r="DZP6" s="992"/>
      <c r="DZQ6" s="992"/>
      <c r="DZR6" s="992"/>
      <c r="DZS6" s="992"/>
      <c r="DZT6" s="992"/>
      <c r="DZU6" s="993"/>
      <c r="DZV6" s="991"/>
      <c r="DZW6" s="992"/>
      <c r="DZX6" s="992"/>
      <c r="DZY6" s="992"/>
      <c r="DZZ6" s="992"/>
      <c r="EAA6" s="992"/>
      <c r="EAB6" s="992"/>
      <c r="EAC6" s="992"/>
      <c r="EAD6" s="992"/>
      <c r="EAE6" s="992"/>
      <c r="EAF6" s="992"/>
      <c r="EAG6" s="992"/>
      <c r="EAH6" s="992"/>
      <c r="EAI6" s="992"/>
      <c r="EAJ6" s="992"/>
      <c r="EAK6" s="992"/>
      <c r="EAL6" s="992"/>
      <c r="EAM6" s="993"/>
      <c r="EAN6" s="991"/>
      <c r="EAO6" s="992"/>
      <c r="EAP6" s="992"/>
      <c r="EAQ6" s="992"/>
      <c r="EAR6" s="992"/>
      <c r="EAS6" s="992"/>
      <c r="EAT6" s="992"/>
      <c r="EAU6" s="992"/>
      <c r="EAV6" s="992"/>
      <c r="EAW6" s="992"/>
      <c r="EAX6" s="992"/>
      <c r="EAY6" s="992"/>
      <c r="EAZ6" s="992"/>
      <c r="EBA6" s="992"/>
      <c r="EBB6" s="992"/>
      <c r="EBC6" s="992"/>
      <c r="EBD6" s="992"/>
      <c r="EBE6" s="993"/>
      <c r="EBF6" s="991"/>
      <c r="EBG6" s="992"/>
      <c r="EBH6" s="992"/>
      <c r="EBI6" s="992"/>
      <c r="EBJ6" s="992"/>
      <c r="EBK6" s="992"/>
      <c r="EBL6" s="992"/>
      <c r="EBM6" s="992"/>
      <c r="EBN6" s="992"/>
      <c r="EBO6" s="992"/>
      <c r="EBP6" s="992"/>
      <c r="EBQ6" s="992"/>
      <c r="EBR6" s="992"/>
      <c r="EBS6" s="992"/>
      <c r="EBT6" s="992"/>
      <c r="EBU6" s="992"/>
      <c r="EBV6" s="992"/>
      <c r="EBW6" s="993"/>
      <c r="EBX6" s="991"/>
      <c r="EBY6" s="992"/>
      <c r="EBZ6" s="992"/>
      <c r="ECA6" s="992"/>
      <c r="ECB6" s="992"/>
      <c r="ECC6" s="992"/>
      <c r="ECD6" s="992"/>
      <c r="ECE6" s="992"/>
      <c r="ECF6" s="992"/>
      <c r="ECG6" s="992"/>
      <c r="ECH6" s="992"/>
      <c r="ECI6" s="992"/>
      <c r="ECJ6" s="992"/>
      <c r="ECK6" s="992"/>
      <c r="ECL6" s="992"/>
      <c r="ECM6" s="992"/>
      <c r="ECN6" s="992"/>
      <c r="ECO6" s="993"/>
      <c r="ECP6" s="991"/>
      <c r="ECQ6" s="992"/>
      <c r="ECR6" s="992"/>
      <c r="ECS6" s="992"/>
      <c r="ECT6" s="992"/>
      <c r="ECU6" s="992"/>
      <c r="ECV6" s="992"/>
      <c r="ECW6" s="992"/>
      <c r="ECX6" s="992"/>
      <c r="ECY6" s="992"/>
      <c r="ECZ6" s="992"/>
      <c r="EDA6" s="992"/>
      <c r="EDB6" s="992"/>
      <c r="EDC6" s="992"/>
      <c r="EDD6" s="992"/>
      <c r="EDE6" s="992"/>
      <c r="EDF6" s="992"/>
      <c r="EDG6" s="993"/>
      <c r="EDH6" s="991"/>
      <c r="EDI6" s="992"/>
      <c r="EDJ6" s="992"/>
      <c r="EDK6" s="992"/>
      <c r="EDL6" s="992"/>
      <c r="EDM6" s="992"/>
      <c r="EDN6" s="992"/>
      <c r="EDO6" s="992"/>
      <c r="EDP6" s="992"/>
      <c r="EDQ6" s="992"/>
      <c r="EDR6" s="992"/>
      <c r="EDS6" s="992"/>
      <c r="EDT6" s="992"/>
      <c r="EDU6" s="992"/>
      <c r="EDV6" s="992"/>
      <c r="EDW6" s="992"/>
      <c r="EDX6" s="992"/>
      <c r="EDY6" s="993"/>
      <c r="EDZ6" s="991"/>
      <c r="EEA6" s="992"/>
      <c r="EEB6" s="992"/>
      <c r="EEC6" s="992"/>
      <c r="EED6" s="992"/>
      <c r="EEE6" s="992"/>
      <c r="EEF6" s="992"/>
      <c r="EEG6" s="992"/>
      <c r="EEH6" s="992"/>
      <c r="EEI6" s="992"/>
      <c r="EEJ6" s="992"/>
      <c r="EEK6" s="992"/>
      <c r="EEL6" s="992"/>
      <c r="EEM6" s="992"/>
      <c r="EEN6" s="992"/>
      <c r="EEO6" s="992"/>
      <c r="EEP6" s="992"/>
      <c r="EEQ6" s="993"/>
      <c r="EER6" s="991"/>
      <c r="EES6" s="992"/>
      <c r="EET6" s="992"/>
      <c r="EEU6" s="992"/>
      <c r="EEV6" s="992"/>
      <c r="EEW6" s="992"/>
      <c r="EEX6" s="992"/>
      <c r="EEY6" s="992"/>
      <c r="EEZ6" s="992"/>
      <c r="EFA6" s="992"/>
      <c r="EFB6" s="992"/>
      <c r="EFC6" s="992"/>
      <c r="EFD6" s="992"/>
      <c r="EFE6" s="992"/>
      <c r="EFF6" s="992"/>
      <c r="EFG6" s="992"/>
      <c r="EFH6" s="992"/>
      <c r="EFI6" s="993"/>
      <c r="EFJ6" s="991"/>
      <c r="EFK6" s="992"/>
      <c r="EFL6" s="992"/>
      <c r="EFM6" s="992"/>
      <c r="EFN6" s="992"/>
      <c r="EFO6" s="992"/>
      <c r="EFP6" s="992"/>
      <c r="EFQ6" s="992"/>
      <c r="EFR6" s="992"/>
      <c r="EFS6" s="992"/>
      <c r="EFT6" s="992"/>
      <c r="EFU6" s="992"/>
      <c r="EFV6" s="992"/>
      <c r="EFW6" s="992"/>
      <c r="EFX6" s="992"/>
      <c r="EFY6" s="992"/>
      <c r="EFZ6" s="992"/>
      <c r="EGA6" s="993"/>
      <c r="EGB6" s="991"/>
      <c r="EGC6" s="992"/>
      <c r="EGD6" s="992"/>
      <c r="EGE6" s="992"/>
      <c r="EGF6" s="992"/>
      <c r="EGG6" s="992"/>
      <c r="EGH6" s="992"/>
      <c r="EGI6" s="992"/>
      <c r="EGJ6" s="992"/>
      <c r="EGK6" s="992"/>
      <c r="EGL6" s="992"/>
      <c r="EGM6" s="992"/>
      <c r="EGN6" s="992"/>
      <c r="EGO6" s="992"/>
      <c r="EGP6" s="992"/>
      <c r="EGQ6" s="992"/>
      <c r="EGR6" s="992"/>
      <c r="EGS6" s="993"/>
      <c r="EGT6" s="991"/>
      <c r="EGU6" s="992"/>
      <c r="EGV6" s="992"/>
      <c r="EGW6" s="992"/>
      <c r="EGX6" s="992"/>
      <c r="EGY6" s="992"/>
      <c r="EGZ6" s="992"/>
      <c r="EHA6" s="992"/>
      <c r="EHB6" s="992"/>
      <c r="EHC6" s="992"/>
      <c r="EHD6" s="992"/>
      <c r="EHE6" s="992"/>
      <c r="EHF6" s="992"/>
      <c r="EHG6" s="992"/>
      <c r="EHH6" s="992"/>
      <c r="EHI6" s="992"/>
      <c r="EHJ6" s="992"/>
      <c r="EHK6" s="993"/>
      <c r="EHL6" s="991"/>
      <c r="EHM6" s="992"/>
      <c r="EHN6" s="992"/>
      <c r="EHO6" s="992"/>
      <c r="EHP6" s="992"/>
      <c r="EHQ6" s="992"/>
      <c r="EHR6" s="992"/>
      <c r="EHS6" s="992"/>
      <c r="EHT6" s="992"/>
      <c r="EHU6" s="992"/>
      <c r="EHV6" s="992"/>
      <c r="EHW6" s="992"/>
      <c r="EHX6" s="992"/>
      <c r="EHY6" s="992"/>
      <c r="EHZ6" s="992"/>
      <c r="EIA6" s="992"/>
      <c r="EIB6" s="992"/>
      <c r="EIC6" s="993"/>
      <c r="EID6" s="991"/>
      <c r="EIE6" s="992"/>
      <c r="EIF6" s="992"/>
      <c r="EIG6" s="992"/>
      <c r="EIH6" s="992"/>
      <c r="EII6" s="992"/>
      <c r="EIJ6" s="992"/>
      <c r="EIK6" s="992"/>
      <c r="EIL6" s="992"/>
      <c r="EIM6" s="992"/>
      <c r="EIN6" s="992"/>
      <c r="EIO6" s="992"/>
      <c r="EIP6" s="992"/>
      <c r="EIQ6" s="992"/>
      <c r="EIR6" s="992"/>
      <c r="EIS6" s="992"/>
      <c r="EIT6" s="992"/>
      <c r="EIU6" s="993"/>
      <c r="EIV6" s="991"/>
      <c r="EIW6" s="992"/>
      <c r="EIX6" s="992"/>
      <c r="EIY6" s="992"/>
      <c r="EIZ6" s="992"/>
      <c r="EJA6" s="992"/>
      <c r="EJB6" s="992"/>
      <c r="EJC6" s="992"/>
      <c r="EJD6" s="992"/>
      <c r="EJE6" s="992"/>
      <c r="EJF6" s="992"/>
      <c r="EJG6" s="992"/>
      <c r="EJH6" s="992"/>
      <c r="EJI6" s="992"/>
      <c r="EJJ6" s="992"/>
      <c r="EJK6" s="992"/>
      <c r="EJL6" s="992"/>
      <c r="EJM6" s="993"/>
      <c r="EJN6" s="991"/>
      <c r="EJO6" s="992"/>
      <c r="EJP6" s="992"/>
      <c r="EJQ6" s="992"/>
      <c r="EJR6" s="992"/>
      <c r="EJS6" s="992"/>
      <c r="EJT6" s="992"/>
      <c r="EJU6" s="992"/>
      <c r="EJV6" s="992"/>
      <c r="EJW6" s="992"/>
      <c r="EJX6" s="992"/>
      <c r="EJY6" s="992"/>
      <c r="EJZ6" s="992"/>
      <c r="EKA6" s="992"/>
      <c r="EKB6" s="992"/>
      <c r="EKC6" s="992"/>
      <c r="EKD6" s="992"/>
      <c r="EKE6" s="993"/>
      <c r="EKF6" s="991"/>
      <c r="EKG6" s="992"/>
      <c r="EKH6" s="992"/>
      <c r="EKI6" s="992"/>
      <c r="EKJ6" s="992"/>
      <c r="EKK6" s="992"/>
      <c r="EKL6" s="992"/>
      <c r="EKM6" s="992"/>
      <c r="EKN6" s="992"/>
      <c r="EKO6" s="992"/>
      <c r="EKP6" s="992"/>
      <c r="EKQ6" s="992"/>
      <c r="EKR6" s="992"/>
      <c r="EKS6" s="992"/>
      <c r="EKT6" s="992"/>
      <c r="EKU6" s="992"/>
      <c r="EKV6" s="992"/>
      <c r="EKW6" s="993"/>
      <c r="EKX6" s="991"/>
      <c r="EKY6" s="992"/>
      <c r="EKZ6" s="992"/>
      <c r="ELA6" s="992"/>
      <c r="ELB6" s="992"/>
      <c r="ELC6" s="992"/>
      <c r="ELD6" s="992"/>
      <c r="ELE6" s="992"/>
      <c r="ELF6" s="992"/>
      <c r="ELG6" s="992"/>
      <c r="ELH6" s="992"/>
      <c r="ELI6" s="992"/>
      <c r="ELJ6" s="992"/>
      <c r="ELK6" s="992"/>
      <c r="ELL6" s="992"/>
      <c r="ELM6" s="992"/>
      <c r="ELN6" s="992"/>
      <c r="ELO6" s="993"/>
      <c r="ELP6" s="991"/>
      <c r="ELQ6" s="992"/>
      <c r="ELR6" s="992"/>
      <c r="ELS6" s="992"/>
      <c r="ELT6" s="992"/>
      <c r="ELU6" s="992"/>
      <c r="ELV6" s="992"/>
      <c r="ELW6" s="992"/>
      <c r="ELX6" s="992"/>
      <c r="ELY6" s="992"/>
      <c r="ELZ6" s="992"/>
      <c r="EMA6" s="992"/>
      <c r="EMB6" s="992"/>
      <c r="EMC6" s="992"/>
      <c r="EMD6" s="992"/>
      <c r="EME6" s="992"/>
      <c r="EMF6" s="992"/>
      <c r="EMG6" s="993"/>
      <c r="EMH6" s="991"/>
      <c r="EMI6" s="992"/>
      <c r="EMJ6" s="992"/>
      <c r="EMK6" s="992"/>
      <c r="EML6" s="992"/>
      <c r="EMM6" s="992"/>
      <c r="EMN6" s="992"/>
      <c r="EMO6" s="992"/>
      <c r="EMP6" s="992"/>
      <c r="EMQ6" s="992"/>
      <c r="EMR6" s="992"/>
      <c r="EMS6" s="992"/>
      <c r="EMT6" s="992"/>
      <c r="EMU6" s="992"/>
      <c r="EMV6" s="992"/>
      <c r="EMW6" s="992"/>
      <c r="EMX6" s="992"/>
      <c r="EMY6" s="993"/>
      <c r="EMZ6" s="991"/>
      <c r="ENA6" s="992"/>
      <c r="ENB6" s="992"/>
      <c r="ENC6" s="992"/>
      <c r="END6" s="992"/>
      <c r="ENE6" s="992"/>
      <c r="ENF6" s="992"/>
      <c r="ENG6" s="992"/>
      <c r="ENH6" s="992"/>
      <c r="ENI6" s="992"/>
      <c r="ENJ6" s="992"/>
      <c r="ENK6" s="992"/>
      <c r="ENL6" s="992"/>
      <c r="ENM6" s="992"/>
      <c r="ENN6" s="992"/>
      <c r="ENO6" s="992"/>
      <c r="ENP6" s="992"/>
      <c r="ENQ6" s="993"/>
      <c r="ENR6" s="991"/>
      <c r="ENS6" s="992"/>
      <c r="ENT6" s="992"/>
      <c r="ENU6" s="992"/>
      <c r="ENV6" s="992"/>
      <c r="ENW6" s="992"/>
      <c r="ENX6" s="992"/>
      <c r="ENY6" s="992"/>
      <c r="ENZ6" s="992"/>
      <c r="EOA6" s="992"/>
      <c r="EOB6" s="992"/>
      <c r="EOC6" s="992"/>
      <c r="EOD6" s="992"/>
      <c r="EOE6" s="992"/>
      <c r="EOF6" s="992"/>
      <c r="EOG6" s="992"/>
      <c r="EOH6" s="992"/>
      <c r="EOI6" s="993"/>
      <c r="EOJ6" s="991"/>
      <c r="EOK6" s="992"/>
      <c r="EOL6" s="992"/>
      <c r="EOM6" s="992"/>
      <c r="EON6" s="992"/>
      <c r="EOO6" s="992"/>
      <c r="EOP6" s="992"/>
      <c r="EOQ6" s="992"/>
      <c r="EOR6" s="992"/>
      <c r="EOS6" s="992"/>
      <c r="EOT6" s="992"/>
      <c r="EOU6" s="992"/>
      <c r="EOV6" s="992"/>
      <c r="EOW6" s="992"/>
      <c r="EOX6" s="992"/>
      <c r="EOY6" s="992"/>
      <c r="EOZ6" s="992"/>
      <c r="EPA6" s="993"/>
      <c r="EPB6" s="991"/>
      <c r="EPC6" s="992"/>
      <c r="EPD6" s="992"/>
      <c r="EPE6" s="992"/>
      <c r="EPF6" s="992"/>
      <c r="EPG6" s="992"/>
      <c r="EPH6" s="992"/>
      <c r="EPI6" s="992"/>
      <c r="EPJ6" s="992"/>
      <c r="EPK6" s="992"/>
      <c r="EPL6" s="992"/>
      <c r="EPM6" s="992"/>
      <c r="EPN6" s="992"/>
      <c r="EPO6" s="992"/>
      <c r="EPP6" s="992"/>
      <c r="EPQ6" s="992"/>
      <c r="EPR6" s="992"/>
      <c r="EPS6" s="993"/>
      <c r="EPT6" s="991"/>
      <c r="EPU6" s="992"/>
      <c r="EPV6" s="992"/>
      <c r="EPW6" s="992"/>
      <c r="EPX6" s="992"/>
      <c r="EPY6" s="992"/>
      <c r="EPZ6" s="992"/>
      <c r="EQA6" s="992"/>
      <c r="EQB6" s="992"/>
      <c r="EQC6" s="992"/>
      <c r="EQD6" s="992"/>
      <c r="EQE6" s="992"/>
      <c r="EQF6" s="992"/>
      <c r="EQG6" s="992"/>
      <c r="EQH6" s="992"/>
      <c r="EQI6" s="992"/>
      <c r="EQJ6" s="992"/>
      <c r="EQK6" s="993"/>
      <c r="EQL6" s="991"/>
      <c r="EQM6" s="992"/>
      <c r="EQN6" s="992"/>
      <c r="EQO6" s="992"/>
      <c r="EQP6" s="992"/>
      <c r="EQQ6" s="992"/>
      <c r="EQR6" s="992"/>
      <c r="EQS6" s="992"/>
      <c r="EQT6" s="992"/>
      <c r="EQU6" s="992"/>
      <c r="EQV6" s="992"/>
      <c r="EQW6" s="992"/>
      <c r="EQX6" s="992"/>
      <c r="EQY6" s="992"/>
      <c r="EQZ6" s="992"/>
      <c r="ERA6" s="992"/>
      <c r="ERB6" s="992"/>
      <c r="ERC6" s="993"/>
      <c r="ERD6" s="991"/>
      <c r="ERE6" s="992"/>
      <c r="ERF6" s="992"/>
      <c r="ERG6" s="992"/>
      <c r="ERH6" s="992"/>
      <c r="ERI6" s="992"/>
      <c r="ERJ6" s="992"/>
      <c r="ERK6" s="992"/>
      <c r="ERL6" s="992"/>
      <c r="ERM6" s="992"/>
      <c r="ERN6" s="992"/>
      <c r="ERO6" s="992"/>
      <c r="ERP6" s="992"/>
      <c r="ERQ6" s="992"/>
      <c r="ERR6" s="992"/>
      <c r="ERS6" s="992"/>
      <c r="ERT6" s="992"/>
      <c r="ERU6" s="993"/>
      <c r="ERV6" s="991"/>
      <c r="ERW6" s="992"/>
      <c r="ERX6" s="992"/>
      <c r="ERY6" s="992"/>
      <c r="ERZ6" s="992"/>
      <c r="ESA6" s="992"/>
      <c r="ESB6" s="992"/>
      <c r="ESC6" s="992"/>
      <c r="ESD6" s="992"/>
      <c r="ESE6" s="992"/>
      <c r="ESF6" s="992"/>
      <c r="ESG6" s="992"/>
      <c r="ESH6" s="992"/>
      <c r="ESI6" s="992"/>
      <c r="ESJ6" s="992"/>
      <c r="ESK6" s="992"/>
      <c r="ESL6" s="992"/>
      <c r="ESM6" s="993"/>
      <c r="ESN6" s="991"/>
      <c r="ESO6" s="992"/>
      <c r="ESP6" s="992"/>
      <c r="ESQ6" s="992"/>
      <c r="ESR6" s="992"/>
      <c r="ESS6" s="992"/>
      <c r="EST6" s="992"/>
      <c r="ESU6" s="992"/>
      <c r="ESV6" s="992"/>
      <c r="ESW6" s="992"/>
      <c r="ESX6" s="992"/>
      <c r="ESY6" s="992"/>
      <c r="ESZ6" s="992"/>
      <c r="ETA6" s="992"/>
      <c r="ETB6" s="992"/>
      <c r="ETC6" s="992"/>
      <c r="ETD6" s="992"/>
      <c r="ETE6" s="993"/>
      <c r="ETF6" s="991"/>
      <c r="ETG6" s="992"/>
      <c r="ETH6" s="992"/>
      <c r="ETI6" s="992"/>
      <c r="ETJ6" s="992"/>
      <c r="ETK6" s="992"/>
      <c r="ETL6" s="992"/>
      <c r="ETM6" s="992"/>
      <c r="ETN6" s="992"/>
      <c r="ETO6" s="992"/>
      <c r="ETP6" s="992"/>
      <c r="ETQ6" s="992"/>
      <c r="ETR6" s="992"/>
      <c r="ETS6" s="992"/>
      <c r="ETT6" s="992"/>
      <c r="ETU6" s="992"/>
      <c r="ETV6" s="992"/>
      <c r="ETW6" s="993"/>
      <c r="ETX6" s="991"/>
      <c r="ETY6" s="992"/>
      <c r="ETZ6" s="992"/>
      <c r="EUA6" s="992"/>
      <c r="EUB6" s="992"/>
      <c r="EUC6" s="992"/>
      <c r="EUD6" s="992"/>
      <c r="EUE6" s="992"/>
      <c r="EUF6" s="992"/>
      <c r="EUG6" s="992"/>
      <c r="EUH6" s="992"/>
      <c r="EUI6" s="992"/>
      <c r="EUJ6" s="992"/>
      <c r="EUK6" s="992"/>
      <c r="EUL6" s="992"/>
      <c r="EUM6" s="992"/>
      <c r="EUN6" s="992"/>
      <c r="EUO6" s="993"/>
      <c r="EUP6" s="991"/>
      <c r="EUQ6" s="992"/>
      <c r="EUR6" s="992"/>
      <c r="EUS6" s="992"/>
      <c r="EUT6" s="992"/>
      <c r="EUU6" s="992"/>
      <c r="EUV6" s="992"/>
      <c r="EUW6" s="992"/>
      <c r="EUX6" s="992"/>
      <c r="EUY6" s="992"/>
      <c r="EUZ6" s="992"/>
      <c r="EVA6" s="992"/>
      <c r="EVB6" s="992"/>
      <c r="EVC6" s="992"/>
      <c r="EVD6" s="992"/>
      <c r="EVE6" s="992"/>
      <c r="EVF6" s="992"/>
      <c r="EVG6" s="993"/>
      <c r="EVH6" s="991"/>
      <c r="EVI6" s="992"/>
      <c r="EVJ6" s="992"/>
      <c r="EVK6" s="992"/>
      <c r="EVL6" s="992"/>
      <c r="EVM6" s="992"/>
      <c r="EVN6" s="992"/>
      <c r="EVO6" s="992"/>
      <c r="EVP6" s="992"/>
      <c r="EVQ6" s="992"/>
      <c r="EVR6" s="992"/>
      <c r="EVS6" s="992"/>
      <c r="EVT6" s="992"/>
      <c r="EVU6" s="992"/>
      <c r="EVV6" s="992"/>
      <c r="EVW6" s="992"/>
      <c r="EVX6" s="992"/>
      <c r="EVY6" s="993"/>
      <c r="EVZ6" s="991"/>
      <c r="EWA6" s="992"/>
      <c r="EWB6" s="992"/>
      <c r="EWC6" s="992"/>
      <c r="EWD6" s="992"/>
      <c r="EWE6" s="992"/>
      <c r="EWF6" s="992"/>
      <c r="EWG6" s="992"/>
      <c r="EWH6" s="992"/>
      <c r="EWI6" s="992"/>
      <c r="EWJ6" s="992"/>
      <c r="EWK6" s="992"/>
      <c r="EWL6" s="992"/>
      <c r="EWM6" s="992"/>
      <c r="EWN6" s="992"/>
      <c r="EWO6" s="992"/>
      <c r="EWP6" s="992"/>
      <c r="EWQ6" s="993"/>
      <c r="EWR6" s="991"/>
      <c r="EWS6" s="992"/>
      <c r="EWT6" s="992"/>
      <c r="EWU6" s="992"/>
      <c r="EWV6" s="992"/>
      <c r="EWW6" s="992"/>
      <c r="EWX6" s="992"/>
      <c r="EWY6" s="992"/>
      <c r="EWZ6" s="992"/>
      <c r="EXA6" s="992"/>
      <c r="EXB6" s="992"/>
      <c r="EXC6" s="992"/>
      <c r="EXD6" s="992"/>
      <c r="EXE6" s="992"/>
      <c r="EXF6" s="992"/>
      <c r="EXG6" s="992"/>
      <c r="EXH6" s="992"/>
      <c r="EXI6" s="993"/>
      <c r="EXJ6" s="991"/>
      <c r="EXK6" s="992"/>
      <c r="EXL6" s="992"/>
      <c r="EXM6" s="992"/>
      <c r="EXN6" s="992"/>
      <c r="EXO6" s="992"/>
      <c r="EXP6" s="992"/>
      <c r="EXQ6" s="992"/>
      <c r="EXR6" s="992"/>
      <c r="EXS6" s="992"/>
      <c r="EXT6" s="992"/>
      <c r="EXU6" s="992"/>
      <c r="EXV6" s="992"/>
      <c r="EXW6" s="992"/>
      <c r="EXX6" s="992"/>
      <c r="EXY6" s="992"/>
      <c r="EXZ6" s="992"/>
      <c r="EYA6" s="993"/>
      <c r="EYB6" s="991"/>
      <c r="EYC6" s="992"/>
      <c r="EYD6" s="992"/>
      <c r="EYE6" s="992"/>
      <c r="EYF6" s="992"/>
      <c r="EYG6" s="992"/>
      <c r="EYH6" s="992"/>
      <c r="EYI6" s="992"/>
      <c r="EYJ6" s="992"/>
      <c r="EYK6" s="992"/>
      <c r="EYL6" s="992"/>
      <c r="EYM6" s="992"/>
      <c r="EYN6" s="992"/>
      <c r="EYO6" s="992"/>
      <c r="EYP6" s="992"/>
      <c r="EYQ6" s="992"/>
      <c r="EYR6" s="992"/>
      <c r="EYS6" s="993"/>
      <c r="EYT6" s="991"/>
      <c r="EYU6" s="992"/>
      <c r="EYV6" s="992"/>
      <c r="EYW6" s="992"/>
      <c r="EYX6" s="992"/>
      <c r="EYY6" s="992"/>
      <c r="EYZ6" s="992"/>
      <c r="EZA6" s="992"/>
      <c r="EZB6" s="992"/>
      <c r="EZC6" s="992"/>
      <c r="EZD6" s="992"/>
      <c r="EZE6" s="992"/>
      <c r="EZF6" s="992"/>
      <c r="EZG6" s="992"/>
      <c r="EZH6" s="992"/>
      <c r="EZI6" s="992"/>
      <c r="EZJ6" s="992"/>
      <c r="EZK6" s="993"/>
      <c r="EZL6" s="991"/>
      <c r="EZM6" s="992"/>
      <c r="EZN6" s="992"/>
      <c r="EZO6" s="992"/>
      <c r="EZP6" s="992"/>
      <c r="EZQ6" s="992"/>
      <c r="EZR6" s="992"/>
      <c r="EZS6" s="992"/>
      <c r="EZT6" s="992"/>
      <c r="EZU6" s="992"/>
      <c r="EZV6" s="992"/>
      <c r="EZW6" s="992"/>
      <c r="EZX6" s="992"/>
      <c r="EZY6" s="992"/>
      <c r="EZZ6" s="992"/>
      <c r="FAA6" s="992"/>
      <c r="FAB6" s="992"/>
      <c r="FAC6" s="993"/>
      <c r="FAD6" s="991"/>
      <c r="FAE6" s="992"/>
      <c r="FAF6" s="992"/>
      <c r="FAG6" s="992"/>
      <c r="FAH6" s="992"/>
      <c r="FAI6" s="992"/>
      <c r="FAJ6" s="992"/>
      <c r="FAK6" s="992"/>
      <c r="FAL6" s="992"/>
      <c r="FAM6" s="992"/>
      <c r="FAN6" s="992"/>
      <c r="FAO6" s="992"/>
      <c r="FAP6" s="992"/>
      <c r="FAQ6" s="992"/>
      <c r="FAR6" s="992"/>
      <c r="FAS6" s="992"/>
      <c r="FAT6" s="992"/>
      <c r="FAU6" s="993"/>
      <c r="FAV6" s="991"/>
      <c r="FAW6" s="992"/>
      <c r="FAX6" s="992"/>
      <c r="FAY6" s="992"/>
      <c r="FAZ6" s="992"/>
      <c r="FBA6" s="992"/>
      <c r="FBB6" s="992"/>
      <c r="FBC6" s="992"/>
      <c r="FBD6" s="992"/>
      <c r="FBE6" s="992"/>
      <c r="FBF6" s="992"/>
      <c r="FBG6" s="992"/>
      <c r="FBH6" s="992"/>
      <c r="FBI6" s="992"/>
      <c r="FBJ6" s="992"/>
      <c r="FBK6" s="992"/>
      <c r="FBL6" s="992"/>
      <c r="FBM6" s="993"/>
      <c r="FBN6" s="991"/>
      <c r="FBO6" s="992"/>
      <c r="FBP6" s="992"/>
      <c r="FBQ6" s="992"/>
      <c r="FBR6" s="992"/>
      <c r="FBS6" s="992"/>
      <c r="FBT6" s="992"/>
      <c r="FBU6" s="992"/>
      <c r="FBV6" s="992"/>
      <c r="FBW6" s="992"/>
      <c r="FBX6" s="992"/>
      <c r="FBY6" s="992"/>
      <c r="FBZ6" s="992"/>
      <c r="FCA6" s="992"/>
      <c r="FCB6" s="992"/>
      <c r="FCC6" s="992"/>
      <c r="FCD6" s="992"/>
      <c r="FCE6" s="993"/>
      <c r="FCF6" s="991"/>
      <c r="FCG6" s="992"/>
      <c r="FCH6" s="992"/>
      <c r="FCI6" s="992"/>
      <c r="FCJ6" s="992"/>
      <c r="FCK6" s="992"/>
      <c r="FCL6" s="992"/>
      <c r="FCM6" s="992"/>
      <c r="FCN6" s="992"/>
      <c r="FCO6" s="992"/>
      <c r="FCP6" s="992"/>
      <c r="FCQ6" s="992"/>
      <c r="FCR6" s="992"/>
      <c r="FCS6" s="992"/>
      <c r="FCT6" s="992"/>
      <c r="FCU6" s="992"/>
      <c r="FCV6" s="992"/>
      <c r="FCW6" s="993"/>
      <c r="FCX6" s="991"/>
      <c r="FCY6" s="992"/>
      <c r="FCZ6" s="992"/>
      <c r="FDA6" s="992"/>
      <c r="FDB6" s="992"/>
      <c r="FDC6" s="992"/>
      <c r="FDD6" s="992"/>
      <c r="FDE6" s="992"/>
      <c r="FDF6" s="992"/>
      <c r="FDG6" s="992"/>
      <c r="FDH6" s="992"/>
      <c r="FDI6" s="992"/>
      <c r="FDJ6" s="992"/>
      <c r="FDK6" s="992"/>
      <c r="FDL6" s="992"/>
      <c r="FDM6" s="992"/>
      <c r="FDN6" s="992"/>
      <c r="FDO6" s="993"/>
      <c r="FDP6" s="991"/>
      <c r="FDQ6" s="992"/>
      <c r="FDR6" s="992"/>
      <c r="FDS6" s="992"/>
      <c r="FDT6" s="992"/>
      <c r="FDU6" s="992"/>
      <c r="FDV6" s="992"/>
      <c r="FDW6" s="992"/>
      <c r="FDX6" s="992"/>
      <c r="FDY6" s="992"/>
      <c r="FDZ6" s="992"/>
      <c r="FEA6" s="992"/>
      <c r="FEB6" s="992"/>
      <c r="FEC6" s="992"/>
      <c r="FED6" s="992"/>
      <c r="FEE6" s="992"/>
      <c r="FEF6" s="992"/>
      <c r="FEG6" s="993"/>
      <c r="FEH6" s="991"/>
      <c r="FEI6" s="992"/>
      <c r="FEJ6" s="992"/>
      <c r="FEK6" s="992"/>
      <c r="FEL6" s="992"/>
      <c r="FEM6" s="992"/>
      <c r="FEN6" s="992"/>
      <c r="FEO6" s="992"/>
      <c r="FEP6" s="992"/>
      <c r="FEQ6" s="992"/>
      <c r="FER6" s="992"/>
      <c r="FES6" s="992"/>
      <c r="FET6" s="992"/>
      <c r="FEU6" s="992"/>
      <c r="FEV6" s="992"/>
      <c r="FEW6" s="992"/>
      <c r="FEX6" s="992"/>
      <c r="FEY6" s="993"/>
      <c r="FEZ6" s="991"/>
      <c r="FFA6" s="992"/>
      <c r="FFB6" s="992"/>
      <c r="FFC6" s="992"/>
      <c r="FFD6" s="992"/>
      <c r="FFE6" s="992"/>
      <c r="FFF6" s="992"/>
      <c r="FFG6" s="992"/>
      <c r="FFH6" s="992"/>
      <c r="FFI6" s="992"/>
      <c r="FFJ6" s="992"/>
      <c r="FFK6" s="992"/>
      <c r="FFL6" s="992"/>
      <c r="FFM6" s="992"/>
      <c r="FFN6" s="992"/>
      <c r="FFO6" s="992"/>
      <c r="FFP6" s="992"/>
      <c r="FFQ6" s="993"/>
      <c r="FFR6" s="991"/>
      <c r="FFS6" s="992"/>
      <c r="FFT6" s="992"/>
      <c r="FFU6" s="992"/>
      <c r="FFV6" s="992"/>
      <c r="FFW6" s="992"/>
      <c r="FFX6" s="992"/>
      <c r="FFY6" s="992"/>
      <c r="FFZ6" s="992"/>
      <c r="FGA6" s="992"/>
      <c r="FGB6" s="992"/>
      <c r="FGC6" s="992"/>
      <c r="FGD6" s="992"/>
      <c r="FGE6" s="992"/>
      <c r="FGF6" s="992"/>
      <c r="FGG6" s="992"/>
      <c r="FGH6" s="992"/>
      <c r="FGI6" s="993"/>
      <c r="FGJ6" s="991"/>
      <c r="FGK6" s="992"/>
      <c r="FGL6" s="992"/>
      <c r="FGM6" s="992"/>
      <c r="FGN6" s="992"/>
      <c r="FGO6" s="992"/>
      <c r="FGP6" s="992"/>
      <c r="FGQ6" s="992"/>
      <c r="FGR6" s="992"/>
      <c r="FGS6" s="992"/>
      <c r="FGT6" s="992"/>
      <c r="FGU6" s="992"/>
      <c r="FGV6" s="992"/>
      <c r="FGW6" s="992"/>
      <c r="FGX6" s="992"/>
      <c r="FGY6" s="992"/>
      <c r="FGZ6" s="992"/>
      <c r="FHA6" s="993"/>
      <c r="FHB6" s="991"/>
      <c r="FHC6" s="992"/>
      <c r="FHD6" s="992"/>
      <c r="FHE6" s="992"/>
      <c r="FHF6" s="992"/>
      <c r="FHG6" s="992"/>
      <c r="FHH6" s="992"/>
      <c r="FHI6" s="992"/>
      <c r="FHJ6" s="992"/>
      <c r="FHK6" s="992"/>
      <c r="FHL6" s="992"/>
      <c r="FHM6" s="992"/>
      <c r="FHN6" s="992"/>
      <c r="FHO6" s="992"/>
      <c r="FHP6" s="992"/>
      <c r="FHQ6" s="992"/>
      <c r="FHR6" s="992"/>
      <c r="FHS6" s="993"/>
      <c r="FHT6" s="991"/>
      <c r="FHU6" s="992"/>
      <c r="FHV6" s="992"/>
      <c r="FHW6" s="992"/>
      <c r="FHX6" s="992"/>
      <c r="FHY6" s="992"/>
      <c r="FHZ6" s="992"/>
      <c r="FIA6" s="992"/>
      <c r="FIB6" s="992"/>
      <c r="FIC6" s="992"/>
      <c r="FID6" s="992"/>
      <c r="FIE6" s="992"/>
      <c r="FIF6" s="992"/>
      <c r="FIG6" s="992"/>
      <c r="FIH6" s="992"/>
      <c r="FII6" s="992"/>
      <c r="FIJ6" s="992"/>
      <c r="FIK6" s="993"/>
      <c r="FIL6" s="991"/>
      <c r="FIM6" s="992"/>
      <c r="FIN6" s="992"/>
      <c r="FIO6" s="992"/>
      <c r="FIP6" s="992"/>
      <c r="FIQ6" s="992"/>
      <c r="FIR6" s="992"/>
      <c r="FIS6" s="992"/>
      <c r="FIT6" s="992"/>
      <c r="FIU6" s="992"/>
      <c r="FIV6" s="992"/>
      <c r="FIW6" s="992"/>
      <c r="FIX6" s="992"/>
      <c r="FIY6" s="992"/>
      <c r="FIZ6" s="992"/>
      <c r="FJA6" s="992"/>
      <c r="FJB6" s="992"/>
      <c r="FJC6" s="993"/>
      <c r="FJD6" s="991"/>
      <c r="FJE6" s="992"/>
      <c r="FJF6" s="992"/>
      <c r="FJG6" s="992"/>
      <c r="FJH6" s="992"/>
      <c r="FJI6" s="992"/>
      <c r="FJJ6" s="992"/>
      <c r="FJK6" s="992"/>
      <c r="FJL6" s="992"/>
      <c r="FJM6" s="992"/>
      <c r="FJN6" s="992"/>
      <c r="FJO6" s="992"/>
      <c r="FJP6" s="992"/>
      <c r="FJQ6" s="992"/>
      <c r="FJR6" s="992"/>
      <c r="FJS6" s="992"/>
      <c r="FJT6" s="992"/>
      <c r="FJU6" s="993"/>
      <c r="FJV6" s="991"/>
      <c r="FJW6" s="992"/>
      <c r="FJX6" s="992"/>
      <c r="FJY6" s="992"/>
      <c r="FJZ6" s="992"/>
      <c r="FKA6" s="992"/>
      <c r="FKB6" s="992"/>
      <c r="FKC6" s="992"/>
      <c r="FKD6" s="992"/>
      <c r="FKE6" s="992"/>
      <c r="FKF6" s="992"/>
      <c r="FKG6" s="992"/>
      <c r="FKH6" s="992"/>
      <c r="FKI6" s="992"/>
      <c r="FKJ6" s="992"/>
      <c r="FKK6" s="992"/>
      <c r="FKL6" s="992"/>
      <c r="FKM6" s="993"/>
      <c r="FKN6" s="991"/>
      <c r="FKO6" s="992"/>
      <c r="FKP6" s="992"/>
      <c r="FKQ6" s="992"/>
      <c r="FKR6" s="992"/>
      <c r="FKS6" s="992"/>
      <c r="FKT6" s="992"/>
      <c r="FKU6" s="992"/>
      <c r="FKV6" s="992"/>
      <c r="FKW6" s="992"/>
      <c r="FKX6" s="992"/>
      <c r="FKY6" s="992"/>
      <c r="FKZ6" s="992"/>
      <c r="FLA6" s="992"/>
      <c r="FLB6" s="992"/>
      <c r="FLC6" s="992"/>
      <c r="FLD6" s="992"/>
      <c r="FLE6" s="993"/>
      <c r="FLF6" s="991"/>
      <c r="FLG6" s="992"/>
      <c r="FLH6" s="992"/>
      <c r="FLI6" s="992"/>
      <c r="FLJ6" s="992"/>
      <c r="FLK6" s="992"/>
      <c r="FLL6" s="992"/>
      <c r="FLM6" s="992"/>
      <c r="FLN6" s="992"/>
      <c r="FLO6" s="992"/>
      <c r="FLP6" s="992"/>
      <c r="FLQ6" s="992"/>
      <c r="FLR6" s="992"/>
      <c r="FLS6" s="992"/>
      <c r="FLT6" s="992"/>
      <c r="FLU6" s="992"/>
      <c r="FLV6" s="992"/>
      <c r="FLW6" s="993"/>
      <c r="FLX6" s="991"/>
      <c r="FLY6" s="992"/>
      <c r="FLZ6" s="992"/>
      <c r="FMA6" s="992"/>
      <c r="FMB6" s="992"/>
      <c r="FMC6" s="992"/>
      <c r="FMD6" s="992"/>
      <c r="FME6" s="992"/>
      <c r="FMF6" s="992"/>
      <c r="FMG6" s="992"/>
      <c r="FMH6" s="992"/>
      <c r="FMI6" s="992"/>
      <c r="FMJ6" s="992"/>
      <c r="FMK6" s="992"/>
      <c r="FML6" s="992"/>
      <c r="FMM6" s="992"/>
      <c r="FMN6" s="992"/>
      <c r="FMO6" s="993"/>
      <c r="FMP6" s="991"/>
      <c r="FMQ6" s="992"/>
      <c r="FMR6" s="992"/>
      <c r="FMS6" s="992"/>
      <c r="FMT6" s="992"/>
      <c r="FMU6" s="992"/>
      <c r="FMV6" s="992"/>
      <c r="FMW6" s="992"/>
      <c r="FMX6" s="992"/>
      <c r="FMY6" s="992"/>
      <c r="FMZ6" s="992"/>
      <c r="FNA6" s="992"/>
      <c r="FNB6" s="992"/>
      <c r="FNC6" s="992"/>
      <c r="FND6" s="992"/>
      <c r="FNE6" s="992"/>
      <c r="FNF6" s="992"/>
      <c r="FNG6" s="993"/>
      <c r="FNH6" s="991"/>
      <c r="FNI6" s="992"/>
      <c r="FNJ6" s="992"/>
      <c r="FNK6" s="992"/>
      <c r="FNL6" s="992"/>
      <c r="FNM6" s="992"/>
      <c r="FNN6" s="992"/>
      <c r="FNO6" s="992"/>
      <c r="FNP6" s="992"/>
      <c r="FNQ6" s="992"/>
      <c r="FNR6" s="992"/>
      <c r="FNS6" s="992"/>
      <c r="FNT6" s="992"/>
      <c r="FNU6" s="992"/>
      <c r="FNV6" s="992"/>
      <c r="FNW6" s="992"/>
      <c r="FNX6" s="992"/>
      <c r="FNY6" s="993"/>
      <c r="FNZ6" s="991"/>
      <c r="FOA6" s="992"/>
      <c r="FOB6" s="992"/>
      <c r="FOC6" s="992"/>
      <c r="FOD6" s="992"/>
      <c r="FOE6" s="992"/>
      <c r="FOF6" s="992"/>
      <c r="FOG6" s="992"/>
      <c r="FOH6" s="992"/>
      <c r="FOI6" s="992"/>
      <c r="FOJ6" s="992"/>
      <c r="FOK6" s="992"/>
      <c r="FOL6" s="992"/>
      <c r="FOM6" s="992"/>
      <c r="FON6" s="992"/>
      <c r="FOO6" s="992"/>
      <c r="FOP6" s="992"/>
      <c r="FOQ6" s="993"/>
      <c r="FOR6" s="991"/>
      <c r="FOS6" s="992"/>
      <c r="FOT6" s="992"/>
      <c r="FOU6" s="992"/>
      <c r="FOV6" s="992"/>
      <c r="FOW6" s="992"/>
      <c r="FOX6" s="992"/>
      <c r="FOY6" s="992"/>
      <c r="FOZ6" s="992"/>
      <c r="FPA6" s="992"/>
      <c r="FPB6" s="992"/>
      <c r="FPC6" s="992"/>
      <c r="FPD6" s="992"/>
      <c r="FPE6" s="992"/>
      <c r="FPF6" s="992"/>
      <c r="FPG6" s="992"/>
      <c r="FPH6" s="992"/>
      <c r="FPI6" s="993"/>
      <c r="FPJ6" s="991"/>
      <c r="FPK6" s="992"/>
      <c r="FPL6" s="992"/>
      <c r="FPM6" s="992"/>
      <c r="FPN6" s="992"/>
      <c r="FPO6" s="992"/>
      <c r="FPP6" s="992"/>
      <c r="FPQ6" s="992"/>
      <c r="FPR6" s="992"/>
      <c r="FPS6" s="992"/>
      <c r="FPT6" s="992"/>
      <c r="FPU6" s="992"/>
      <c r="FPV6" s="992"/>
      <c r="FPW6" s="992"/>
      <c r="FPX6" s="992"/>
      <c r="FPY6" s="992"/>
      <c r="FPZ6" s="992"/>
      <c r="FQA6" s="993"/>
      <c r="FQB6" s="991"/>
      <c r="FQC6" s="992"/>
      <c r="FQD6" s="992"/>
      <c r="FQE6" s="992"/>
      <c r="FQF6" s="992"/>
      <c r="FQG6" s="992"/>
      <c r="FQH6" s="992"/>
      <c r="FQI6" s="992"/>
      <c r="FQJ6" s="992"/>
      <c r="FQK6" s="992"/>
      <c r="FQL6" s="992"/>
      <c r="FQM6" s="992"/>
      <c r="FQN6" s="992"/>
      <c r="FQO6" s="992"/>
      <c r="FQP6" s="992"/>
      <c r="FQQ6" s="992"/>
      <c r="FQR6" s="992"/>
      <c r="FQS6" s="993"/>
      <c r="FQT6" s="991"/>
      <c r="FQU6" s="992"/>
      <c r="FQV6" s="992"/>
      <c r="FQW6" s="992"/>
      <c r="FQX6" s="992"/>
      <c r="FQY6" s="992"/>
      <c r="FQZ6" s="992"/>
      <c r="FRA6" s="992"/>
      <c r="FRB6" s="992"/>
      <c r="FRC6" s="992"/>
      <c r="FRD6" s="992"/>
      <c r="FRE6" s="992"/>
      <c r="FRF6" s="992"/>
      <c r="FRG6" s="992"/>
      <c r="FRH6" s="992"/>
      <c r="FRI6" s="992"/>
      <c r="FRJ6" s="992"/>
      <c r="FRK6" s="993"/>
      <c r="FRL6" s="991"/>
      <c r="FRM6" s="992"/>
      <c r="FRN6" s="992"/>
      <c r="FRO6" s="992"/>
      <c r="FRP6" s="992"/>
      <c r="FRQ6" s="992"/>
      <c r="FRR6" s="992"/>
      <c r="FRS6" s="992"/>
      <c r="FRT6" s="992"/>
      <c r="FRU6" s="992"/>
      <c r="FRV6" s="992"/>
      <c r="FRW6" s="992"/>
      <c r="FRX6" s="992"/>
      <c r="FRY6" s="992"/>
      <c r="FRZ6" s="992"/>
      <c r="FSA6" s="992"/>
      <c r="FSB6" s="992"/>
      <c r="FSC6" s="993"/>
      <c r="FSD6" s="991"/>
      <c r="FSE6" s="992"/>
      <c r="FSF6" s="992"/>
      <c r="FSG6" s="992"/>
      <c r="FSH6" s="992"/>
      <c r="FSI6" s="992"/>
      <c r="FSJ6" s="992"/>
      <c r="FSK6" s="992"/>
      <c r="FSL6" s="992"/>
      <c r="FSM6" s="992"/>
      <c r="FSN6" s="992"/>
      <c r="FSO6" s="992"/>
      <c r="FSP6" s="992"/>
      <c r="FSQ6" s="992"/>
      <c r="FSR6" s="992"/>
      <c r="FSS6" s="992"/>
      <c r="FST6" s="992"/>
      <c r="FSU6" s="993"/>
      <c r="FSV6" s="991"/>
      <c r="FSW6" s="992"/>
      <c r="FSX6" s="992"/>
      <c r="FSY6" s="992"/>
      <c r="FSZ6" s="992"/>
      <c r="FTA6" s="992"/>
      <c r="FTB6" s="992"/>
      <c r="FTC6" s="992"/>
      <c r="FTD6" s="992"/>
      <c r="FTE6" s="992"/>
      <c r="FTF6" s="992"/>
      <c r="FTG6" s="992"/>
      <c r="FTH6" s="992"/>
      <c r="FTI6" s="992"/>
      <c r="FTJ6" s="992"/>
      <c r="FTK6" s="992"/>
      <c r="FTL6" s="992"/>
      <c r="FTM6" s="993"/>
      <c r="FTN6" s="991"/>
      <c r="FTO6" s="992"/>
      <c r="FTP6" s="992"/>
      <c r="FTQ6" s="992"/>
      <c r="FTR6" s="992"/>
      <c r="FTS6" s="992"/>
      <c r="FTT6" s="992"/>
      <c r="FTU6" s="992"/>
      <c r="FTV6" s="992"/>
      <c r="FTW6" s="992"/>
      <c r="FTX6" s="992"/>
      <c r="FTY6" s="992"/>
      <c r="FTZ6" s="992"/>
      <c r="FUA6" s="992"/>
      <c r="FUB6" s="992"/>
      <c r="FUC6" s="992"/>
      <c r="FUD6" s="992"/>
      <c r="FUE6" s="993"/>
      <c r="FUF6" s="991"/>
      <c r="FUG6" s="992"/>
      <c r="FUH6" s="992"/>
      <c r="FUI6" s="992"/>
      <c r="FUJ6" s="992"/>
      <c r="FUK6" s="992"/>
      <c r="FUL6" s="992"/>
      <c r="FUM6" s="992"/>
      <c r="FUN6" s="992"/>
      <c r="FUO6" s="992"/>
      <c r="FUP6" s="992"/>
      <c r="FUQ6" s="992"/>
      <c r="FUR6" s="992"/>
      <c r="FUS6" s="992"/>
      <c r="FUT6" s="992"/>
      <c r="FUU6" s="992"/>
      <c r="FUV6" s="992"/>
      <c r="FUW6" s="993"/>
      <c r="FUX6" s="991"/>
      <c r="FUY6" s="992"/>
      <c r="FUZ6" s="992"/>
      <c r="FVA6" s="992"/>
      <c r="FVB6" s="992"/>
      <c r="FVC6" s="992"/>
      <c r="FVD6" s="992"/>
      <c r="FVE6" s="992"/>
      <c r="FVF6" s="992"/>
      <c r="FVG6" s="992"/>
      <c r="FVH6" s="992"/>
      <c r="FVI6" s="992"/>
      <c r="FVJ6" s="992"/>
      <c r="FVK6" s="992"/>
      <c r="FVL6" s="992"/>
      <c r="FVM6" s="992"/>
      <c r="FVN6" s="992"/>
      <c r="FVO6" s="993"/>
      <c r="FVP6" s="991"/>
      <c r="FVQ6" s="992"/>
      <c r="FVR6" s="992"/>
      <c r="FVS6" s="992"/>
      <c r="FVT6" s="992"/>
      <c r="FVU6" s="992"/>
      <c r="FVV6" s="992"/>
      <c r="FVW6" s="992"/>
      <c r="FVX6" s="992"/>
      <c r="FVY6" s="992"/>
      <c r="FVZ6" s="992"/>
      <c r="FWA6" s="992"/>
      <c r="FWB6" s="992"/>
      <c r="FWC6" s="992"/>
      <c r="FWD6" s="992"/>
      <c r="FWE6" s="992"/>
      <c r="FWF6" s="992"/>
      <c r="FWG6" s="993"/>
      <c r="FWH6" s="991"/>
      <c r="FWI6" s="992"/>
      <c r="FWJ6" s="992"/>
      <c r="FWK6" s="992"/>
      <c r="FWL6" s="992"/>
      <c r="FWM6" s="992"/>
      <c r="FWN6" s="992"/>
      <c r="FWO6" s="992"/>
      <c r="FWP6" s="992"/>
      <c r="FWQ6" s="992"/>
      <c r="FWR6" s="992"/>
      <c r="FWS6" s="992"/>
      <c r="FWT6" s="992"/>
      <c r="FWU6" s="992"/>
      <c r="FWV6" s="992"/>
      <c r="FWW6" s="992"/>
      <c r="FWX6" s="992"/>
      <c r="FWY6" s="993"/>
      <c r="FWZ6" s="991"/>
      <c r="FXA6" s="992"/>
      <c r="FXB6" s="992"/>
      <c r="FXC6" s="992"/>
      <c r="FXD6" s="992"/>
      <c r="FXE6" s="992"/>
      <c r="FXF6" s="992"/>
      <c r="FXG6" s="992"/>
      <c r="FXH6" s="992"/>
      <c r="FXI6" s="992"/>
      <c r="FXJ6" s="992"/>
      <c r="FXK6" s="992"/>
      <c r="FXL6" s="992"/>
      <c r="FXM6" s="992"/>
      <c r="FXN6" s="992"/>
      <c r="FXO6" s="992"/>
      <c r="FXP6" s="992"/>
      <c r="FXQ6" s="993"/>
      <c r="FXR6" s="991"/>
      <c r="FXS6" s="992"/>
      <c r="FXT6" s="992"/>
      <c r="FXU6" s="992"/>
      <c r="FXV6" s="992"/>
      <c r="FXW6" s="992"/>
      <c r="FXX6" s="992"/>
      <c r="FXY6" s="992"/>
      <c r="FXZ6" s="992"/>
      <c r="FYA6" s="992"/>
      <c r="FYB6" s="992"/>
      <c r="FYC6" s="992"/>
      <c r="FYD6" s="992"/>
      <c r="FYE6" s="992"/>
      <c r="FYF6" s="992"/>
      <c r="FYG6" s="992"/>
      <c r="FYH6" s="992"/>
      <c r="FYI6" s="993"/>
      <c r="FYJ6" s="991"/>
      <c r="FYK6" s="992"/>
      <c r="FYL6" s="992"/>
      <c r="FYM6" s="992"/>
      <c r="FYN6" s="992"/>
      <c r="FYO6" s="992"/>
      <c r="FYP6" s="992"/>
      <c r="FYQ6" s="992"/>
      <c r="FYR6" s="992"/>
      <c r="FYS6" s="992"/>
      <c r="FYT6" s="992"/>
      <c r="FYU6" s="992"/>
      <c r="FYV6" s="992"/>
      <c r="FYW6" s="992"/>
      <c r="FYX6" s="992"/>
      <c r="FYY6" s="992"/>
      <c r="FYZ6" s="992"/>
      <c r="FZA6" s="993"/>
      <c r="FZB6" s="991"/>
      <c r="FZC6" s="992"/>
      <c r="FZD6" s="992"/>
      <c r="FZE6" s="992"/>
      <c r="FZF6" s="992"/>
      <c r="FZG6" s="992"/>
      <c r="FZH6" s="992"/>
      <c r="FZI6" s="992"/>
      <c r="FZJ6" s="992"/>
      <c r="FZK6" s="992"/>
      <c r="FZL6" s="992"/>
      <c r="FZM6" s="992"/>
      <c r="FZN6" s="992"/>
      <c r="FZO6" s="992"/>
      <c r="FZP6" s="992"/>
      <c r="FZQ6" s="992"/>
      <c r="FZR6" s="992"/>
      <c r="FZS6" s="993"/>
      <c r="FZT6" s="991"/>
      <c r="FZU6" s="992"/>
      <c r="FZV6" s="992"/>
      <c r="FZW6" s="992"/>
      <c r="FZX6" s="992"/>
      <c r="FZY6" s="992"/>
      <c r="FZZ6" s="992"/>
      <c r="GAA6" s="992"/>
      <c r="GAB6" s="992"/>
      <c r="GAC6" s="992"/>
      <c r="GAD6" s="992"/>
      <c r="GAE6" s="992"/>
      <c r="GAF6" s="992"/>
      <c r="GAG6" s="992"/>
      <c r="GAH6" s="992"/>
      <c r="GAI6" s="992"/>
      <c r="GAJ6" s="992"/>
      <c r="GAK6" s="993"/>
      <c r="GAL6" s="991"/>
      <c r="GAM6" s="992"/>
      <c r="GAN6" s="992"/>
      <c r="GAO6" s="992"/>
      <c r="GAP6" s="992"/>
      <c r="GAQ6" s="992"/>
      <c r="GAR6" s="992"/>
      <c r="GAS6" s="992"/>
      <c r="GAT6" s="992"/>
      <c r="GAU6" s="992"/>
      <c r="GAV6" s="992"/>
      <c r="GAW6" s="992"/>
      <c r="GAX6" s="992"/>
      <c r="GAY6" s="992"/>
      <c r="GAZ6" s="992"/>
      <c r="GBA6" s="992"/>
      <c r="GBB6" s="992"/>
      <c r="GBC6" s="993"/>
      <c r="GBD6" s="991"/>
      <c r="GBE6" s="992"/>
      <c r="GBF6" s="992"/>
      <c r="GBG6" s="992"/>
      <c r="GBH6" s="992"/>
      <c r="GBI6" s="992"/>
      <c r="GBJ6" s="992"/>
      <c r="GBK6" s="992"/>
      <c r="GBL6" s="992"/>
      <c r="GBM6" s="992"/>
      <c r="GBN6" s="992"/>
      <c r="GBO6" s="992"/>
      <c r="GBP6" s="992"/>
      <c r="GBQ6" s="992"/>
      <c r="GBR6" s="992"/>
      <c r="GBS6" s="992"/>
      <c r="GBT6" s="992"/>
      <c r="GBU6" s="993"/>
      <c r="GBV6" s="991"/>
      <c r="GBW6" s="992"/>
      <c r="GBX6" s="992"/>
      <c r="GBY6" s="992"/>
      <c r="GBZ6" s="992"/>
      <c r="GCA6" s="992"/>
      <c r="GCB6" s="992"/>
      <c r="GCC6" s="992"/>
      <c r="GCD6" s="992"/>
      <c r="GCE6" s="992"/>
      <c r="GCF6" s="992"/>
      <c r="GCG6" s="992"/>
      <c r="GCH6" s="992"/>
      <c r="GCI6" s="992"/>
      <c r="GCJ6" s="992"/>
      <c r="GCK6" s="992"/>
      <c r="GCL6" s="992"/>
      <c r="GCM6" s="993"/>
      <c r="GCN6" s="991"/>
      <c r="GCO6" s="992"/>
      <c r="GCP6" s="992"/>
      <c r="GCQ6" s="992"/>
      <c r="GCR6" s="992"/>
      <c r="GCS6" s="992"/>
      <c r="GCT6" s="992"/>
      <c r="GCU6" s="992"/>
      <c r="GCV6" s="992"/>
      <c r="GCW6" s="992"/>
      <c r="GCX6" s="992"/>
      <c r="GCY6" s="992"/>
      <c r="GCZ6" s="992"/>
      <c r="GDA6" s="992"/>
      <c r="GDB6" s="992"/>
      <c r="GDC6" s="992"/>
      <c r="GDD6" s="992"/>
      <c r="GDE6" s="993"/>
      <c r="GDF6" s="991"/>
      <c r="GDG6" s="992"/>
      <c r="GDH6" s="992"/>
      <c r="GDI6" s="992"/>
      <c r="GDJ6" s="992"/>
      <c r="GDK6" s="992"/>
      <c r="GDL6" s="992"/>
      <c r="GDM6" s="992"/>
      <c r="GDN6" s="992"/>
      <c r="GDO6" s="992"/>
      <c r="GDP6" s="992"/>
      <c r="GDQ6" s="992"/>
      <c r="GDR6" s="992"/>
      <c r="GDS6" s="992"/>
      <c r="GDT6" s="992"/>
      <c r="GDU6" s="992"/>
      <c r="GDV6" s="992"/>
      <c r="GDW6" s="993"/>
      <c r="GDX6" s="991"/>
      <c r="GDY6" s="992"/>
      <c r="GDZ6" s="992"/>
      <c r="GEA6" s="992"/>
      <c r="GEB6" s="992"/>
      <c r="GEC6" s="992"/>
      <c r="GED6" s="992"/>
      <c r="GEE6" s="992"/>
      <c r="GEF6" s="992"/>
      <c r="GEG6" s="992"/>
      <c r="GEH6" s="992"/>
      <c r="GEI6" s="992"/>
      <c r="GEJ6" s="992"/>
      <c r="GEK6" s="992"/>
      <c r="GEL6" s="992"/>
      <c r="GEM6" s="992"/>
      <c r="GEN6" s="992"/>
      <c r="GEO6" s="993"/>
      <c r="GEP6" s="991"/>
      <c r="GEQ6" s="992"/>
      <c r="GER6" s="992"/>
      <c r="GES6" s="992"/>
      <c r="GET6" s="992"/>
      <c r="GEU6" s="992"/>
      <c r="GEV6" s="992"/>
      <c r="GEW6" s="992"/>
      <c r="GEX6" s="992"/>
      <c r="GEY6" s="992"/>
      <c r="GEZ6" s="992"/>
      <c r="GFA6" s="992"/>
      <c r="GFB6" s="992"/>
      <c r="GFC6" s="992"/>
      <c r="GFD6" s="992"/>
      <c r="GFE6" s="992"/>
      <c r="GFF6" s="992"/>
      <c r="GFG6" s="993"/>
      <c r="GFH6" s="991"/>
      <c r="GFI6" s="992"/>
      <c r="GFJ6" s="992"/>
      <c r="GFK6" s="992"/>
      <c r="GFL6" s="992"/>
      <c r="GFM6" s="992"/>
      <c r="GFN6" s="992"/>
      <c r="GFO6" s="992"/>
      <c r="GFP6" s="992"/>
      <c r="GFQ6" s="992"/>
      <c r="GFR6" s="992"/>
      <c r="GFS6" s="992"/>
      <c r="GFT6" s="992"/>
      <c r="GFU6" s="992"/>
      <c r="GFV6" s="992"/>
      <c r="GFW6" s="992"/>
      <c r="GFX6" s="992"/>
      <c r="GFY6" s="993"/>
      <c r="GFZ6" s="991"/>
      <c r="GGA6" s="992"/>
      <c r="GGB6" s="992"/>
      <c r="GGC6" s="992"/>
      <c r="GGD6" s="992"/>
      <c r="GGE6" s="992"/>
      <c r="GGF6" s="992"/>
      <c r="GGG6" s="992"/>
      <c r="GGH6" s="992"/>
      <c r="GGI6" s="992"/>
      <c r="GGJ6" s="992"/>
      <c r="GGK6" s="992"/>
      <c r="GGL6" s="992"/>
      <c r="GGM6" s="992"/>
      <c r="GGN6" s="992"/>
      <c r="GGO6" s="992"/>
      <c r="GGP6" s="992"/>
      <c r="GGQ6" s="993"/>
      <c r="GGR6" s="991"/>
      <c r="GGS6" s="992"/>
      <c r="GGT6" s="992"/>
      <c r="GGU6" s="992"/>
      <c r="GGV6" s="992"/>
      <c r="GGW6" s="992"/>
      <c r="GGX6" s="992"/>
      <c r="GGY6" s="992"/>
      <c r="GGZ6" s="992"/>
      <c r="GHA6" s="992"/>
      <c r="GHB6" s="992"/>
      <c r="GHC6" s="992"/>
      <c r="GHD6" s="992"/>
      <c r="GHE6" s="992"/>
      <c r="GHF6" s="992"/>
      <c r="GHG6" s="992"/>
      <c r="GHH6" s="992"/>
      <c r="GHI6" s="993"/>
      <c r="GHJ6" s="991"/>
      <c r="GHK6" s="992"/>
      <c r="GHL6" s="992"/>
      <c r="GHM6" s="992"/>
      <c r="GHN6" s="992"/>
      <c r="GHO6" s="992"/>
      <c r="GHP6" s="992"/>
      <c r="GHQ6" s="992"/>
      <c r="GHR6" s="992"/>
      <c r="GHS6" s="992"/>
      <c r="GHT6" s="992"/>
      <c r="GHU6" s="992"/>
      <c r="GHV6" s="992"/>
      <c r="GHW6" s="992"/>
      <c r="GHX6" s="992"/>
      <c r="GHY6" s="992"/>
      <c r="GHZ6" s="992"/>
      <c r="GIA6" s="993"/>
      <c r="GIB6" s="991"/>
      <c r="GIC6" s="992"/>
      <c r="GID6" s="992"/>
      <c r="GIE6" s="992"/>
      <c r="GIF6" s="992"/>
      <c r="GIG6" s="992"/>
      <c r="GIH6" s="992"/>
      <c r="GII6" s="992"/>
      <c r="GIJ6" s="992"/>
      <c r="GIK6" s="992"/>
      <c r="GIL6" s="992"/>
      <c r="GIM6" s="992"/>
      <c r="GIN6" s="992"/>
      <c r="GIO6" s="992"/>
      <c r="GIP6" s="992"/>
      <c r="GIQ6" s="992"/>
      <c r="GIR6" s="992"/>
      <c r="GIS6" s="993"/>
      <c r="GIT6" s="991"/>
      <c r="GIU6" s="992"/>
      <c r="GIV6" s="992"/>
      <c r="GIW6" s="992"/>
      <c r="GIX6" s="992"/>
      <c r="GIY6" s="992"/>
      <c r="GIZ6" s="992"/>
      <c r="GJA6" s="992"/>
      <c r="GJB6" s="992"/>
      <c r="GJC6" s="992"/>
      <c r="GJD6" s="992"/>
      <c r="GJE6" s="992"/>
      <c r="GJF6" s="992"/>
      <c r="GJG6" s="992"/>
      <c r="GJH6" s="992"/>
      <c r="GJI6" s="992"/>
      <c r="GJJ6" s="992"/>
      <c r="GJK6" s="993"/>
      <c r="GJL6" s="991"/>
      <c r="GJM6" s="992"/>
      <c r="GJN6" s="992"/>
      <c r="GJO6" s="992"/>
      <c r="GJP6" s="992"/>
      <c r="GJQ6" s="992"/>
      <c r="GJR6" s="992"/>
      <c r="GJS6" s="992"/>
      <c r="GJT6" s="992"/>
      <c r="GJU6" s="992"/>
      <c r="GJV6" s="992"/>
      <c r="GJW6" s="992"/>
      <c r="GJX6" s="992"/>
      <c r="GJY6" s="992"/>
      <c r="GJZ6" s="992"/>
      <c r="GKA6" s="992"/>
      <c r="GKB6" s="992"/>
      <c r="GKC6" s="993"/>
      <c r="GKD6" s="991"/>
      <c r="GKE6" s="992"/>
      <c r="GKF6" s="992"/>
      <c r="GKG6" s="992"/>
      <c r="GKH6" s="992"/>
      <c r="GKI6" s="992"/>
      <c r="GKJ6" s="992"/>
      <c r="GKK6" s="992"/>
      <c r="GKL6" s="992"/>
      <c r="GKM6" s="992"/>
      <c r="GKN6" s="992"/>
      <c r="GKO6" s="992"/>
      <c r="GKP6" s="992"/>
      <c r="GKQ6" s="992"/>
      <c r="GKR6" s="992"/>
      <c r="GKS6" s="992"/>
      <c r="GKT6" s="992"/>
      <c r="GKU6" s="993"/>
      <c r="GKV6" s="991"/>
      <c r="GKW6" s="992"/>
      <c r="GKX6" s="992"/>
      <c r="GKY6" s="992"/>
      <c r="GKZ6" s="992"/>
      <c r="GLA6" s="992"/>
      <c r="GLB6" s="992"/>
      <c r="GLC6" s="992"/>
      <c r="GLD6" s="992"/>
      <c r="GLE6" s="992"/>
      <c r="GLF6" s="992"/>
      <c r="GLG6" s="992"/>
      <c r="GLH6" s="992"/>
      <c r="GLI6" s="992"/>
      <c r="GLJ6" s="992"/>
      <c r="GLK6" s="992"/>
      <c r="GLL6" s="992"/>
      <c r="GLM6" s="993"/>
      <c r="GLN6" s="991"/>
      <c r="GLO6" s="992"/>
      <c r="GLP6" s="992"/>
      <c r="GLQ6" s="992"/>
      <c r="GLR6" s="992"/>
      <c r="GLS6" s="992"/>
      <c r="GLT6" s="992"/>
      <c r="GLU6" s="992"/>
      <c r="GLV6" s="992"/>
      <c r="GLW6" s="992"/>
      <c r="GLX6" s="992"/>
      <c r="GLY6" s="992"/>
      <c r="GLZ6" s="992"/>
      <c r="GMA6" s="992"/>
      <c r="GMB6" s="992"/>
      <c r="GMC6" s="992"/>
      <c r="GMD6" s="992"/>
      <c r="GME6" s="993"/>
      <c r="GMF6" s="991"/>
      <c r="GMG6" s="992"/>
      <c r="GMH6" s="992"/>
      <c r="GMI6" s="992"/>
      <c r="GMJ6" s="992"/>
      <c r="GMK6" s="992"/>
      <c r="GML6" s="992"/>
      <c r="GMM6" s="992"/>
      <c r="GMN6" s="992"/>
      <c r="GMO6" s="992"/>
      <c r="GMP6" s="992"/>
      <c r="GMQ6" s="992"/>
      <c r="GMR6" s="992"/>
      <c r="GMS6" s="992"/>
      <c r="GMT6" s="992"/>
      <c r="GMU6" s="992"/>
      <c r="GMV6" s="992"/>
      <c r="GMW6" s="993"/>
      <c r="GMX6" s="991"/>
      <c r="GMY6" s="992"/>
      <c r="GMZ6" s="992"/>
      <c r="GNA6" s="992"/>
      <c r="GNB6" s="992"/>
      <c r="GNC6" s="992"/>
      <c r="GND6" s="992"/>
      <c r="GNE6" s="992"/>
      <c r="GNF6" s="992"/>
      <c r="GNG6" s="992"/>
      <c r="GNH6" s="992"/>
      <c r="GNI6" s="992"/>
      <c r="GNJ6" s="992"/>
      <c r="GNK6" s="992"/>
      <c r="GNL6" s="992"/>
      <c r="GNM6" s="992"/>
      <c r="GNN6" s="992"/>
      <c r="GNO6" s="993"/>
      <c r="GNP6" s="991"/>
      <c r="GNQ6" s="992"/>
      <c r="GNR6" s="992"/>
      <c r="GNS6" s="992"/>
      <c r="GNT6" s="992"/>
      <c r="GNU6" s="992"/>
      <c r="GNV6" s="992"/>
      <c r="GNW6" s="992"/>
      <c r="GNX6" s="992"/>
      <c r="GNY6" s="992"/>
      <c r="GNZ6" s="992"/>
      <c r="GOA6" s="992"/>
      <c r="GOB6" s="992"/>
      <c r="GOC6" s="992"/>
      <c r="GOD6" s="992"/>
      <c r="GOE6" s="992"/>
      <c r="GOF6" s="992"/>
      <c r="GOG6" s="993"/>
      <c r="GOH6" s="991"/>
      <c r="GOI6" s="992"/>
      <c r="GOJ6" s="992"/>
      <c r="GOK6" s="992"/>
      <c r="GOL6" s="992"/>
      <c r="GOM6" s="992"/>
      <c r="GON6" s="992"/>
      <c r="GOO6" s="992"/>
      <c r="GOP6" s="992"/>
      <c r="GOQ6" s="992"/>
      <c r="GOR6" s="992"/>
      <c r="GOS6" s="992"/>
      <c r="GOT6" s="992"/>
      <c r="GOU6" s="992"/>
      <c r="GOV6" s="992"/>
      <c r="GOW6" s="992"/>
      <c r="GOX6" s="992"/>
      <c r="GOY6" s="993"/>
      <c r="GOZ6" s="991"/>
      <c r="GPA6" s="992"/>
      <c r="GPB6" s="992"/>
      <c r="GPC6" s="992"/>
      <c r="GPD6" s="992"/>
      <c r="GPE6" s="992"/>
      <c r="GPF6" s="992"/>
      <c r="GPG6" s="992"/>
      <c r="GPH6" s="992"/>
      <c r="GPI6" s="992"/>
      <c r="GPJ6" s="992"/>
      <c r="GPK6" s="992"/>
      <c r="GPL6" s="992"/>
      <c r="GPM6" s="992"/>
      <c r="GPN6" s="992"/>
      <c r="GPO6" s="992"/>
      <c r="GPP6" s="992"/>
      <c r="GPQ6" s="993"/>
      <c r="GPR6" s="991"/>
      <c r="GPS6" s="992"/>
      <c r="GPT6" s="992"/>
      <c r="GPU6" s="992"/>
      <c r="GPV6" s="992"/>
      <c r="GPW6" s="992"/>
      <c r="GPX6" s="992"/>
      <c r="GPY6" s="992"/>
      <c r="GPZ6" s="992"/>
      <c r="GQA6" s="992"/>
      <c r="GQB6" s="992"/>
      <c r="GQC6" s="992"/>
      <c r="GQD6" s="992"/>
      <c r="GQE6" s="992"/>
      <c r="GQF6" s="992"/>
      <c r="GQG6" s="992"/>
      <c r="GQH6" s="992"/>
      <c r="GQI6" s="993"/>
      <c r="GQJ6" s="991"/>
      <c r="GQK6" s="992"/>
      <c r="GQL6" s="992"/>
      <c r="GQM6" s="992"/>
      <c r="GQN6" s="992"/>
      <c r="GQO6" s="992"/>
      <c r="GQP6" s="992"/>
      <c r="GQQ6" s="992"/>
      <c r="GQR6" s="992"/>
      <c r="GQS6" s="992"/>
      <c r="GQT6" s="992"/>
      <c r="GQU6" s="992"/>
      <c r="GQV6" s="992"/>
      <c r="GQW6" s="992"/>
      <c r="GQX6" s="992"/>
      <c r="GQY6" s="992"/>
      <c r="GQZ6" s="992"/>
      <c r="GRA6" s="993"/>
      <c r="GRB6" s="991"/>
      <c r="GRC6" s="992"/>
      <c r="GRD6" s="992"/>
      <c r="GRE6" s="992"/>
      <c r="GRF6" s="992"/>
      <c r="GRG6" s="992"/>
      <c r="GRH6" s="992"/>
      <c r="GRI6" s="992"/>
      <c r="GRJ6" s="992"/>
      <c r="GRK6" s="992"/>
      <c r="GRL6" s="992"/>
      <c r="GRM6" s="992"/>
      <c r="GRN6" s="992"/>
      <c r="GRO6" s="992"/>
      <c r="GRP6" s="992"/>
      <c r="GRQ6" s="992"/>
      <c r="GRR6" s="992"/>
      <c r="GRS6" s="993"/>
      <c r="GRT6" s="991"/>
      <c r="GRU6" s="992"/>
      <c r="GRV6" s="992"/>
      <c r="GRW6" s="992"/>
      <c r="GRX6" s="992"/>
      <c r="GRY6" s="992"/>
      <c r="GRZ6" s="992"/>
      <c r="GSA6" s="992"/>
      <c r="GSB6" s="992"/>
      <c r="GSC6" s="992"/>
      <c r="GSD6" s="992"/>
      <c r="GSE6" s="992"/>
      <c r="GSF6" s="992"/>
      <c r="GSG6" s="992"/>
      <c r="GSH6" s="992"/>
      <c r="GSI6" s="992"/>
      <c r="GSJ6" s="992"/>
      <c r="GSK6" s="993"/>
      <c r="GSL6" s="991"/>
      <c r="GSM6" s="992"/>
      <c r="GSN6" s="992"/>
      <c r="GSO6" s="992"/>
      <c r="GSP6" s="992"/>
      <c r="GSQ6" s="992"/>
      <c r="GSR6" s="992"/>
      <c r="GSS6" s="992"/>
      <c r="GST6" s="992"/>
      <c r="GSU6" s="992"/>
      <c r="GSV6" s="992"/>
      <c r="GSW6" s="992"/>
      <c r="GSX6" s="992"/>
      <c r="GSY6" s="992"/>
      <c r="GSZ6" s="992"/>
      <c r="GTA6" s="992"/>
      <c r="GTB6" s="992"/>
      <c r="GTC6" s="993"/>
      <c r="GTD6" s="991"/>
      <c r="GTE6" s="992"/>
      <c r="GTF6" s="992"/>
      <c r="GTG6" s="992"/>
      <c r="GTH6" s="992"/>
      <c r="GTI6" s="992"/>
      <c r="GTJ6" s="992"/>
      <c r="GTK6" s="992"/>
      <c r="GTL6" s="992"/>
      <c r="GTM6" s="992"/>
      <c r="GTN6" s="992"/>
      <c r="GTO6" s="992"/>
      <c r="GTP6" s="992"/>
      <c r="GTQ6" s="992"/>
      <c r="GTR6" s="992"/>
      <c r="GTS6" s="992"/>
      <c r="GTT6" s="992"/>
      <c r="GTU6" s="993"/>
      <c r="GTV6" s="991"/>
      <c r="GTW6" s="992"/>
      <c r="GTX6" s="992"/>
      <c r="GTY6" s="992"/>
      <c r="GTZ6" s="992"/>
      <c r="GUA6" s="992"/>
      <c r="GUB6" s="992"/>
      <c r="GUC6" s="992"/>
      <c r="GUD6" s="992"/>
      <c r="GUE6" s="992"/>
      <c r="GUF6" s="992"/>
      <c r="GUG6" s="992"/>
      <c r="GUH6" s="992"/>
      <c r="GUI6" s="992"/>
      <c r="GUJ6" s="992"/>
      <c r="GUK6" s="992"/>
      <c r="GUL6" s="992"/>
      <c r="GUM6" s="993"/>
      <c r="GUN6" s="991"/>
      <c r="GUO6" s="992"/>
      <c r="GUP6" s="992"/>
      <c r="GUQ6" s="992"/>
      <c r="GUR6" s="992"/>
      <c r="GUS6" s="992"/>
      <c r="GUT6" s="992"/>
      <c r="GUU6" s="992"/>
      <c r="GUV6" s="992"/>
      <c r="GUW6" s="992"/>
      <c r="GUX6" s="992"/>
      <c r="GUY6" s="992"/>
      <c r="GUZ6" s="992"/>
      <c r="GVA6" s="992"/>
      <c r="GVB6" s="992"/>
      <c r="GVC6" s="992"/>
      <c r="GVD6" s="992"/>
      <c r="GVE6" s="993"/>
      <c r="GVF6" s="991"/>
      <c r="GVG6" s="992"/>
      <c r="GVH6" s="992"/>
      <c r="GVI6" s="992"/>
      <c r="GVJ6" s="992"/>
      <c r="GVK6" s="992"/>
      <c r="GVL6" s="992"/>
      <c r="GVM6" s="992"/>
      <c r="GVN6" s="992"/>
      <c r="GVO6" s="992"/>
      <c r="GVP6" s="992"/>
      <c r="GVQ6" s="992"/>
      <c r="GVR6" s="992"/>
      <c r="GVS6" s="992"/>
      <c r="GVT6" s="992"/>
      <c r="GVU6" s="992"/>
      <c r="GVV6" s="992"/>
      <c r="GVW6" s="993"/>
      <c r="GVX6" s="991"/>
      <c r="GVY6" s="992"/>
      <c r="GVZ6" s="992"/>
      <c r="GWA6" s="992"/>
      <c r="GWB6" s="992"/>
      <c r="GWC6" s="992"/>
      <c r="GWD6" s="992"/>
      <c r="GWE6" s="992"/>
      <c r="GWF6" s="992"/>
      <c r="GWG6" s="992"/>
      <c r="GWH6" s="992"/>
      <c r="GWI6" s="992"/>
      <c r="GWJ6" s="992"/>
      <c r="GWK6" s="992"/>
      <c r="GWL6" s="992"/>
      <c r="GWM6" s="992"/>
      <c r="GWN6" s="992"/>
      <c r="GWO6" s="993"/>
      <c r="GWP6" s="991"/>
      <c r="GWQ6" s="992"/>
      <c r="GWR6" s="992"/>
      <c r="GWS6" s="992"/>
      <c r="GWT6" s="992"/>
      <c r="GWU6" s="992"/>
      <c r="GWV6" s="992"/>
      <c r="GWW6" s="992"/>
      <c r="GWX6" s="992"/>
      <c r="GWY6" s="992"/>
      <c r="GWZ6" s="992"/>
      <c r="GXA6" s="992"/>
      <c r="GXB6" s="992"/>
      <c r="GXC6" s="992"/>
      <c r="GXD6" s="992"/>
      <c r="GXE6" s="992"/>
      <c r="GXF6" s="992"/>
      <c r="GXG6" s="993"/>
      <c r="GXH6" s="991"/>
      <c r="GXI6" s="992"/>
      <c r="GXJ6" s="992"/>
      <c r="GXK6" s="992"/>
      <c r="GXL6" s="992"/>
      <c r="GXM6" s="992"/>
      <c r="GXN6" s="992"/>
      <c r="GXO6" s="992"/>
      <c r="GXP6" s="992"/>
      <c r="GXQ6" s="992"/>
      <c r="GXR6" s="992"/>
      <c r="GXS6" s="992"/>
      <c r="GXT6" s="992"/>
      <c r="GXU6" s="992"/>
      <c r="GXV6" s="992"/>
      <c r="GXW6" s="992"/>
      <c r="GXX6" s="992"/>
      <c r="GXY6" s="993"/>
      <c r="GXZ6" s="991"/>
      <c r="GYA6" s="992"/>
      <c r="GYB6" s="992"/>
      <c r="GYC6" s="992"/>
      <c r="GYD6" s="992"/>
      <c r="GYE6" s="992"/>
      <c r="GYF6" s="992"/>
      <c r="GYG6" s="992"/>
      <c r="GYH6" s="992"/>
      <c r="GYI6" s="992"/>
      <c r="GYJ6" s="992"/>
      <c r="GYK6" s="992"/>
      <c r="GYL6" s="992"/>
      <c r="GYM6" s="992"/>
      <c r="GYN6" s="992"/>
      <c r="GYO6" s="992"/>
      <c r="GYP6" s="992"/>
      <c r="GYQ6" s="993"/>
      <c r="GYR6" s="991"/>
      <c r="GYS6" s="992"/>
      <c r="GYT6" s="992"/>
      <c r="GYU6" s="992"/>
      <c r="GYV6" s="992"/>
      <c r="GYW6" s="992"/>
      <c r="GYX6" s="992"/>
      <c r="GYY6" s="992"/>
      <c r="GYZ6" s="992"/>
      <c r="GZA6" s="992"/>
      <c r="GZB6" s="992"/>
      <c r="GZC6" s="992"/>
      <c r="GZD6" s="992"/>
      <c r="GZE6" s="992"/>
      <c r="GZF6" s="992"/>
      <c r="GZG6" s="992"/>
      <c r="GZH6" s="992"/>
      <c r="GZI6" s="993"/>
      <c r="GZJ6" s="991"/>
      <c r="GZK6" s="992"/>
      <c r="GZL6" s="992"/>
      <c r="GZM6" s="992"/>
      <c r="GZN6" s="992"/>
      <c r="GZO6" s="992"/>
      <c r="GZP6" s="992"/>
      <c r="GZQ6" s="992"/>
      <c r="GZR6" s="992"/>
      <c r="GZS6" s="992"/>
      <c r="GZT6" s="992"/>
      <c r="GZU6" s="992"/>
      <c r="GZV6" s="992"/>
      <c r="GZW6" s="992"/>
      <c r="GZX6" s="992"/>
      <c r="GZY6" s="992"/>
      <c r="GZZ6" s="992"/>
      <c r="HAA6" s="993"/>
      <c r="HAB6" s="991"/>
      <c r="HAC6" s="992"/>
      <c r="HAD6" s="992"/>
      <c r="HAE6" s="992"/>
      <c r="HAF6" s="992"/>
      <c r="HAG6" s="992"/>
      <c r="HAH6" s="992"/>
      <c r="HAI6" s="992"/>
      <c r="HAJ6" s="992"/>
      <c r="HAK6" s="992"/>
      <c r="HAL6" s="992"/>
      <c r="HAM6" s="992"/>
      <c r="HAN6" s="992"/>
      <c r="HAO6" s="992"/>
      <c r="HAP6" s="992"/>
      <c r="HAQ6" s="992"/>
      <c r="HAR6" s="992"/>
      <c r="HAS6" s="993"/>
      <c r="HAT6" s="991"/>
      <c r="HAU6" s="992"/>
      <c r="HAV6" s="992"/>
      <c r="HAW6" s="992"/>
      <c r="HAX6" s="992"/>
      <c r="HAY6" s="992"/>
      <c r="HAZ6" s="992"/>
      <c r="HBA6" s="992"/>
      <c r="HBB6" s="992"/>
      <c r="HBC6" s="992"/>
      <c r="HBD6" s="992"/>
      <c r="HBE6" s="992"/>
      <c r="HBF6" s="992"/>
      <c r="HBG6" s="992"/>
      <c r="HBH6" s="992"/>
      <c r="HBI6" s="992"/>
      <c r="HBJ6" s="992"/>
      <c r="HBK6" s="993"/>
      <c r="HBL6" s="991"/>
      <c r="HBM6" s="992"/>
      <c r="HBN6" s="992"/>
      <c r="HBO6" s="992"/>
      <c r="HBP6" s="992"/>
      <c r="HBQ6" s="992"/>
      <c r="HBR6" s="992"/>
      <c r="HBS6" s="992"/>
      <c r="HBT6" s="992"/>
      <c r="HBU6" s="992"/>
      <c r="HBV6" s="992"/>
      <c r="HBW6" s="992"/>
      <c r="HBX6" s="992"/>
      <c r="HBY6" s="992"/>
      <c r="HBZ6" s="992"/>
      <c r="HCA6" s="992"/>
      <c r="HCB6" s="992"/>
      <c r="HCC6" s="993"/>
      <c r="HCD6" s="991"/>
      <c r="HCE6" s="992"/>
      <c r="HCF6" s="992"/>
      <c r="HCG6" s="992"/>
      <c r="HCH6" s="992"/>
      <c r="HCI6" s="992"/>
      <c r="HCJ6" s="992"/>
      <c r="HCK6" s="992"/>
      <c r="HCL6" s="992"/>
      <c r="HCM6" s="992"/>
      <c r="HCN6" s="992"/>
      <c r="HCO6" s="992"/>
      <c r="HCP6" s="992"/>
      <c r="HCQ6" s="992"/>
      <c r="HCR6" s="992"/>
      <c r="HCS6" s="992"/>
      <c r="HCT6" s="992"/>
      <c r="HCU6" s="993"/>
      <c r="HCV6" s="991"/>
      <c r="HCW6" s="992"/>
      <c r="HCX6" s="992"/>
      <c r="HCY6" s="992"/>
      <c r="HCZ6" s="992"/>
      <c r="HDA6" s="992"/>
      <c r="HDB6" s="992"/>
      <c r="HDC6" s="992"/>
      <c r="HDD6" s="992"/>
      <c r="HDE6" s="992"/>
      <c r="HDF6" s="992"/>
      <c r="HDG6" s="992"/>
      <c r="HDH6" s="992"/>
      <c r="HDI6" s="992"/>
      <c r="HDJ6" s="992"/>
      <c r="HDK6" s="992"/>
      <c r="HDL6" s="992"/>
      <c r="HDM6" s="993"/>
      <c r="HDN6" s="991"/>
      <c r="HDO6" s="992"/>
      <c r="HDP6" s="992"/>
      <c r="HDQ6" s="992"/>
      <c r="HDR6" s="992"/>
      <c r="HDS6" s="992"/>
      <c r="HDT6" s="992"/>
      <c r="HDU6" s="992"/>
      <c r="HDV6" s="992"/>
      <c r="HDW6" s="992"/>
      <c r="HDX6" s="992"/>
      <c r="HDY6" s="992"/>
      <c r="HDZ6" s="992"/>
      <c r="HEA6" s="992"/>
      <c r="HEB6" s="992"/>
      <c r="HEC6" s="992"/>
      <c r="HED6" s="992"/>
      <c r="HEE6" s="993"/>
      <c r="HEF6" s="991"/>
      <c r="HEG6" s="992"/>
      <c r="HEH6" s="992"/>
      <c r="HEI6" s="992"/>
      <c r="HEJ6" s="992"/>
      <c r="HEK6" s="992"/>
      <c r="HEL6" s="992"/>
      <c r="HEM6" s="992"/>
      <c r="HEN6" s="992"/>
      <c r="HEO6" s="992"/>
      <c r="HEP6" s="992"/>
      <c r="HEQ6" s="992"/>
      <c r="HER6" s="992"/>
      <c r="HES6" s="992"/>
      <c r="HET6" s="992"/>
      <c r="HEU6" s="992"/>
      <c r="HEV6" s="992"/>
      <c r="HEW6" s="993"/>
      <c r="HEX6" s="991"/>
      <c r="HEY6" s="992"/>
      <c r="HEZ6" s="992"/>
      <c r="HFA6" s="992"/>
      <c r="HFB6" s="992"/>
      <c r="HFC6" s="992"/>
      <c r="HFD6" s="992"/>
      <c r="HFE6" s="992"/>
      <c r="HFF6" s="992"/>
      <c r="HFG6" s="992"/>
      <c r="HFH6" s="992"/>
      <c r="HFI6" s="992"/>
      <c r="HFJ6" s="992"/>
      <c r="HFK6" s="992"/>
      <c r="HFL6" s="992"/>
      <c r="HFM6" s="992"/>
      <c r="HFN6" s="992"/>
      <c r="HFO6" s="993"/>
      <c r="HFP6" s="991"/>
      <c r="HFQ6" s="992"/>
      <c r="HFR6" s="992"/>
      <c r="HFS6" s="992"/>
      <c r="HFT6" s="992"/>
      <c r="HFU6" s="992"/>
      <c r="HFV6" s="992"/>
      <c r="HFW6" s="992"/>
      <c r="HFX6" s="992"/>
      <c r="HFY6" s="992"/>
      <c r="HFZ6" s="992"/>
      <c r="HGA6" s="992"/>
      <c r="HGB6" s="992"/>
      <c r="HGC6" s="992"/>
      <c r="HGD6" s="992"/>
      <c r="HGE6" s="992"/>
      <c r="HGF6" s="992"/>
      <c r="HGG6" s="993"/>
      <c r="HGH6" s="991"/>
      <c r="HGI6" s="992"/>
      <c r="HGJ6" s="992"/>
      <c r="HGK6" s="992"/>
      <c r="HGL6" s="992"/>
      <c r="HGM6" s="992"/>
      <c r="HGN6" s="992"/>
      <c r="HGO6" s="992"/>
      <c r="HGP6" s="992"/>
      <c r="HGQ6" s="992"/>
      <c r="HGR6" s="992"/>
      <c r="HGS6" s="992"/>
      <c r="HGT6" s="992"/>
      <c r="HGU6" s="992"/>
      <c r="HGV6" s="992"/>
      <c r="HGW6" s="992"/>
      <c r="HGX6" s="992"/>
      <c r="HGY6" s="993"/>
      <c r="HGZ6" s="991"/>
      <c r="HHA6" s="992"/>
      <c r="HHB6" s="992"/>
      <c r="HHC6" s="992"/>
      <c r="HHD6" s="992"/>
      <c r="HHE6" s="992"/>
      <c r="HHF6" s="992"/>
      <c r="HHG6" s="992"/>
      <c r="HHH6" s="992"/>
      <c r="HHI6" s="992"/>
      <c r="HHJ6" s="992"/>
      <c r="HHK6" s="992"/>
      <c r="HHL6" s="992"/>
      <c r="HHM6" s="992"/>
      <c r="HHN6" s="992"/>
      <c r="HHO6" s="992"/>
      <c r="HHP6" s="992"/>
      <c r="HHQ6" s="993"/>
      <c r="HHR6" s="991"/>
      <c r="HHS6" s="992"/>
      <c r="HHT6" s="992"/>
      <c r="HHU6" s="992"/>
      <c r="HHV6" s="992"/>
      <c r="HHW6" s="992"/>
      <c r="HHX6" s="992"/>
      <c r="HHY6" s="992"/>
      <c r="HHZ6" s="992"/>
      <c r="HIA6" s="992"/>
      <c r="HIB6" s="992"/>
      <c r="HIC6" s="992"/>
      <c r="HID6" s="992"/>
      <c r="HIE6" s="992"/>
      <c r="HIF6" s="992"/>
      <c r="HIG6" s="992"/>
      <c r="HIH6" s="992"/>
      <c r="HII6" s="993"/>
      <c r="HIJ6" s="991"/>
      <c r="HIK6" s="992"/>
      <c r="HIL6" s="992"/>
      <c r="HIM6" s="992"/>
      <c r="HIN6" s="992"/>
      <c r="HIO6" s="992"/>
      <c r="HIP6" s="992"/>
      <c r="HIQ6" s="992"/>
      <c r="HIR6" s="992"/>
      <c r="HIS6" s="992"/>
      <c r="HIT6" s="992"/>
      <c r="HIU6" s="992"/>
      <c r="HIV6" s="992"/>
      <c r="HIW6" s="992"/>
      <c r="HIX6" s="992"/>
      <c r="HIY6" s="992"/>
      <c r="HIZ6" s="992"/>
      <c r="HJA6" s="993"/>
      <c r="HJB6" s="991"/>
      <c r="HJC6" s="992"/>
      <c r="HJD6" s="992"/>
      <c r="HJE6" s="992"/>
      <c r="HJF6" s="992"/>
      <c r="HJG6" s="992"/>
      <c r="HJH6" s="992"/>
      <c r="HJI6" s="992"/>
      <c r="HJJ6" s="992"/>
      <c r="HJK6" s="992"/>
      <c r="HJL6" s="992"/>
      <c r="HJM6" s="992"/>
      <c r="HJN6" s="992"/>
      <c r="HJO6" s="992"/>
      <c r="HJP6" s="992"/>
      <c r="HJQ6" s="992"/>
      <c r="HJR6" s="992"/>
      <c r="HJS6" s="993"/>
      <c r="HJT6" s="991"/>
      <c r="HJU6" s="992"/>
      <c r="HJV6" s="992"/>
      <c r="HJW6" s="992"/>
      <c r="HJX6" s="992"/>
      <c r="HJY6" s="992"/>
      <c r="HJZ6" s="992"/>
      <c r="HKA6" s="992"/>
      <c r="HKB6" s="992"/>
      <c r="HKC6" s="992"/>
      <c r="HKD6" s="992"/>
      <c r="HKE6" s="992"/>
      <c r="HKF6" s="992"/>
      <c r="HKG6" s="992"/>
      <c r="HKH6" s="992"/>
      <c r="HKI6" s="992"/>
      <c r="HKJ6" s="992"/>
      <c r="HKK6" s="993"/>
      <c r="HKL6" s="991"/>
      <c r="HKM6" s="992"/>
      <c r="HKN6" s="992"/>
      <c r="HKO6" s="992"/>
      <c r="HKP6" s="992"/>
      <c r="HKQ6" s="992"/>
      <c r="HKR6" s="992"/>
      <c r="HKS6" s="992"/>
      <c r="HKT6" s="992"/>
      <c r="HKU6" s="992"/>
      <c r="HKV6" s="992"/>
      <c r="HKW6" s="992"/>
      <c r="HKX6" s="992"/>
      <c r="HKY6" s="992"/>
      <c r="HKZ6" s="992"/>
      <c r="HLA6" s="992"/>
      <c r="HLB6" s="992"/>
      <c r="HLC6" s="993"/>
      <c r="HLD6" s="991"/>
      <c r="HLE6" s="992"/>
      <c r="HLF6" s="992"/>
      <c r="HLG6" s="992"/>
      <c r="HLH6" s="992"/>
      <c r="HLI6" s="992"/>
      <c r="HLJ6" s="992"/>
      <c r="HLK6" s="992"/>
      <c r="HLL6" s="992"/>
      <c r="HLM6" s="992"/>
      <c r="HLN6" s="992"/>
      <c r="HLO6" s="992"/>
      <c r="HLP6" s="992"/>
      <c r="HLQ6" s="992"/>
      <c r="HLR6" s="992"/>
      <c r="HLS6" s="992"/>
      <c r="HLT6" s="992"/>
      <c r="HLU6" s="993"/>
      <c r="HLV6" s="991"/>
      <c r="HLW6" s="992"/>
      <c r="HLX6" s="992"/>
      <c r="HLY6" s="992"/>
      <c r="HLZ6" s="992"/>
      <c r="HMA6" s="992"/>
      <c r="HMB6" s="992"/>
      <c r="HMC6" s="992"/>
      <c r="HMD6" s="992"/>
      <c r="HME6" s="992"/>
      <c r="HMF6" s="992"/>
      <c r="HMG6" s="992"/>
      <c r="HMH6" s="992"/>
      <c r="HMI6" s="992"/>
      <c r="HMJ6" s="992"/>
      <c r="HMK6" s="992"/>
      <c r="HML6" s="992"/>
      <c r="HMM6" s="993"/>
      <c r="HMN6" s="991"/>
      <c r="HMO6" s="992"/>
      <c r="HMP6" s="992"/>
      <c r="HMQ6" s="992"/>
      <c r="HMR6" s="992"/>
      <c r="HMS6" s="992"/>
      <c r="HMT6" s="992"/>
      <c r="HMU6" s="992"/>
      <c r="HMV6" s="992"/>
      <c r="HMW6" s="992"/>
      <c r="HMX6" s="992"/>
      <c r="HMY6" s="992"/>
      <c r="HMZ6" s="992"/>
      <c r="HNA6" s="992"/>
      <c r="HNB6" s="992"/>
      <c r="HNC6" s="992"/>
      <c r="HND6" s="992"/>
      <c r="HNE6" s="993"/>
      <c r="HNF6" s="991"/>
      <c r="HNG6" s="992"/>
      <c r="HNH6" s="992"/>
      <c r="HNI6" s="992"/>
      <c r="HNJ6" s="992"/>
      <c r="HNK6" s="992"/>
      <c r="HNL6" s="992"/>
      <c r="HNM6" s="992"/>
      <c r="HNN6" s="992"/>
      <c r="HNO6" s="992"/>
      <c r="HNP6" s="992"/>
      <c r="HNQ6" s="992"/>
      <c r="HNR6" s="992"/>
      <c r="HNS6" s="992"/>
      <c r="HNT6" s="992"/>
      <c r="HNU6" s="992"/>
      <c r="HNV6" s="992"/>
      <c r="HNW6" s="993"/>
      <c r="HNX6" s="991"/>
      <c r="HNY6" s="992"/>
      <c r="HNZ6" s="992"/>
      <c r="HOA6" s="992"/>
      <c r="HOB6" s="992"/>
      <c r="HOC6" s="992"/>
      <c r="HOD6" s="992"/>
      <c r="HOE6" s="992"/>
      <c r="HOF6" s="992"/>
      <c r="HOG6" s="992"/>
      <c r="HOH6" s="992"/>
      <c r="HOI6" s="992"/>
      <c r="HOJ6" s="992"/>
      <c r="HOK6" s="992"/>
      <c r="HOL6" s="992"/>
      <c r="HOM6" s="992"/>
      <c r="HON6" s="992"/>
      <c r="HOO6" s="993"/>
      <c r="HOP6" s="991"/>
      <c r="HOQ6" s="992"/>
      <c r="HOR6" s="992"/>
      <c r="HOS6" s="992"/>
      <c r="HOT6" s="992"/>
      <c r="HOU6" s="992"/>
      <c r="HOV6" s="992"/>
      <c r="HOW6" s="992"/>
      <c r="HOX6" s="992"/>
      <c r="HOY6" s="992"/>
      <c r="HOZ6" s="992"/>
      <c r="HPA6" s="992"/>
      <c r="HPB6" s="992"/>
      <c r="HPC6" s="992"/>
      <c r="HPD6" s="992"/>
      <c r="HPE6" s="992"/>
      <c r="HPF6" s="992"/>
      <c r="HPG6" s="993"/>
      <c r="HPH6" s="991"/>
      <c r="HPI6" s="992"/>
      <c r="HPJ6" s="992"/>
      <c r="HPK6" s="992"/>
      <c r="HPL6" s="992"/>
      <c r="HPM6" s="992"/>
      <c r="HPN6" s="992"/>
      <c r="HPO6" s="992"/>
      <c r="HPP6" s="992"/>
      <c r="HPQ6" s="992"/>
      <c r="HPR6" s="992"/>
      <c r="HPS6" s="992"/>
      <c r="HPT6" s="992"/>
      <c r="HPU6" s="992"/>
      <c r="HPV6" s="992"/>
      <c r="HPW6" s="992"/>
      <c r="HPX6" s="992"/>
      <c r="HPY6" s="993"/>
      <c r="HPZ6" s="991"/>
      <c r="HQA6" s="992"/>
      <c r="HQB6" s="992"/>
      <c r="HQC6" s="992"/>
      <c r="HQD6" s="992"/>
      <c r="HQE6" s="992"/>
      <c r="HQF6" s="992"/>
      <c r="HQG6" s="992"/>
      <c r="HQH6" s="992"/>
      <c r="HQI6" s="992"/>
      <c r="HQJ6" s="992"/>
      <c r="HQK6" s="992"/>
      <c r="HQL6" s="992"/>
      <c r="HQM6" s="992"/>
      <c r="HQN6" s="992"/>
      <c r="HQO6" s="992"/>
      <c r="HQP6" s="992"/>
      <c r="HQQ6" s="993"/>
      <c r="HQR6" s="991"/>
      <c r="HQS6" s="992"/>
      <c r="HQT6" s="992"/>
      <c r="HQU6" s="992"/>
      <c r="HQV6" s="992"/>
      <c r="HQW6" s="992"/>
      <c r="HQX6" s="992"/>
      <c r="HQY6" s="992"/>
      <c r="HQZ6" s="992"/>
      <c r="HRA6" s="992"/>
      <c r="HRB6" s="992"/>
      <c r="HRC6" s="992"/>
      <c r="HRD6" s="992"/>
      <c r="HRE6" s="992"/>
      <c r="HRF6" s="992"/>
      <c r="HRG6" s="992"/>
      <c r="HRH6" s="992"/>
      <c r="HRI6" s="993"/>
      <c r="HRJ6" s="991"/>
      <c r="HRK6" s="992"/>
      <c r="HRL6" s="992"/>
      <c r="HRM6" s="992"/>
      <c r="HRN6" s="992"/>
      <c r="HRO6" s="992"/>
      <c r="HRP6" s="992"/>
      <c r="HRQ6" s="992"/>
      <c r="HRR6" s="992"/>
      <c r="HRS6" s="992"/>
      <c r="HRT6" s="992"/>
      <c r="HRU6" s="992"/>
      <c r="HRV6" s="992"/>
      <c r="HRW6" s="992"/>
      <c r="HRX6" s="992"/>
      <c r="HRY6" s="992"/>
      <c r="HRZ6" s="992"/>
      <c r="HSA6" s="993"/>
      <c r="HSB6" s="991"/>
      <c r="HSC6" s="992"/>
      <c r="HSD6" s="992"/>
      <c r="HSE6" s="992"/>
      <c r="HSF6" s="992"/>
      <c r="HSG6" s="992"/>
      <c r="HSH6" s="992"/>
      <c r="HSI6" s="992"/>
      <c r="HSJ6" s="992"/>
      <c r="HSK6" s="992"/>
      <c r="HSL6" s="992"/>
      <c r="HSM6" s="992"/>
      <c r="HSN6" s="992"/>
      <c r="HSO6" s="992"/>
      <c r="HSP6" s="992"/>
      <c r="HSQ6" s="992"/>
      <c r="HSR6" s="992"/>
      <c r="HSS6" s="993"/>
      <c r="HST6" s="991"/>
      <c r="HSU6" s="992"/>
      <c r="HSV6" s="992"/>
      <c r="HSW6" s="992"/>
      <c r="HSX6" s="992"/>
      <c r="HSY6" s="992"/>
      <c r="HSZ6" s="992"/>
      <c r="HTA6" s="992"/>
      <c r="HTB6" s="992"/>
      <c r="HTC6" s="992"/>
      <c r="HTD6" s="992"/>
      <c r="HTE6" s="992"/>
      <c r="HTF6" s="992"/>
      <c r="HTG6" s="992"/>
      <c r="HTH6" s="992"/>
      <c r="HTI6" s="992"/>
      <c r="HTJ6" s="992"/>
      <c r="HTK6" s="993"/>
      <c r="HTL6" s="991"/>
      <c r="HTM6" s="992"/>
      <c r="HTN6" s="992"/>
      <c r="HTO6" s="992"/>
      <c r="HTP6" s="992"/>
      <c r="HTQ6" s="992"/>
      <c r="HTR6" s="992"/>
      <c r="HTS6" s="992"/>
      <c r="HTT6" s="992"/>
      <c r="HTU6" s="992"/>
      <c r="HTV6" s="992"/>
      <c r="HTW6" s="992"/>
      <c r="HTX6" s="992"/>
      <c r="HTY6" s="992"/>
      <c r="HTZ6" s="992"/>
      <c r="HUA6" s="992"/>
      <c r="HUB6" s="992"/>
      <c r="HUC6" s="993"/>
      <c r="HUD6" s="991"/>
      <c r="HUE6" s="992"/>
      <c r="HUF6" s="992"/>
      <c r="HUG6" s="992"/>
      <c r="HUH6" s="992"/>
      <c r="HUI6" s="992"/>
      <c r="HUJ6" s="992"/>
      <c r="HUK6" s="992"/>
      <c r="HUL6" s="992"/>
      <c r="HUM6" s="992"/>
      <c r="HUN6" s="992"/>
      <c r="HUO6" s="992"/>
      <c r="HUP6" s="992"/>
      <c r="HUQ6" s="992"/>
      <c r="HUR6" s="992"/>
      <c r="HUS6" s="992"/>
      <c r="HUT6" s="992"/>
      <c r="HUU6" s="993"/>
      <c r="HUV6" s="991"/>
      <c r="HUW6" s="992"/>
      <c r="HUX6" s="992"/>
      <c r="HUY6" s="992"/>
      <c r="HUZ6" s="992"/>
      <c r="HVA6" s="992"/>
      <c r="HVB6" s="992"/>
      <c r="HVC6" s="992"/>
      <c r="HVD6" s="992"/>
      <c r="HVE6" s="992"/>
      <c r="HVF6" s="992"/>
      <c r="HVG6" s="992"/>
      <c r="HVH6" s="992"/>
      <c r="HVI6" s="992"/>
      <c r="HVJ6" s="992"/>
      <c r="HVK6" s="992"/>
      <c r="HVL6" s="992"/>
      <c r="HVM6" s="993"/>
      <c r="HVN6" s="991"/>
      <c r="HVO6" s="992"/>
      <c r="HVP6" s="992"/>
      <c r="HVQ6" s="992"/>
      <c r="HVR6" s="992"/>
      <c r="HVS6" s="992"/>
      <c r="HVT6" s="992"/>
      <c r="HVU6" s="992"/>
      <c r="HVV6" s="992"/>
      <c r="HVW6" s="992"/>
      <c r="HVX6" s="992"/>
      <c r="HVY6" s="992"/>
      <c r="HVZ6" s="992"/>
      <c r="HWA6" s="992"/>
      <c r="HWB6" s="992"/>
      <c r="HWC6" s="992"/>
      <c r="HWD6" s="992"/>
      <c r="HWE6" s="993"/>
      <c r="HWF6" s="991"/>
      <c r="HWG6" s="992"/>
      <c r="HWH6" s="992"/>
      <c r="HWI6" s="992"/>
      <c r="HWJ6" s="992"/>
      <c r="HWK6" s="992"/>
      <c r="HWL6" s="992"/>
      <c r="HWM6" s="992"/>
      <c r="HWN6" s="992"/>
      <c r="HWO6" s="992"/>
      <c r="HWP6" s="992"/>
      <c r="HWQ6" s="992"/>
      <c r="HWR6" s="992"/>
      <c r="HWS6" s="992"/>
      <c r="HWT6" s="992"/>
      <c r="HWU6" s="992"/>
      <c r="HWV6" s="992"/>
      <c r="HWW6" s="993"/>
      <c r="HWX6" s="991"/>
      <c r="HWY6" s="992"/>
      <c r="HWZ6" s="992"/>
      <c r="HXA6" s="992"/>
      <c r="HXB6" s="992"/>
      <c r="HXC6" s="992"/>
      <c r="HXD6" s="992"/>
      <c r="HXE6" s="992"/>
      <c r="HXF6" s="992"/>
      <c r="HXG6" s="992"/>
      <c r="HXH6" s="992"/>
      <c r="HXI6" s="992"/>
      <c r="HXJ6" s="992"/>
      <c r="HXK6" s="992"/>
      <c r="HXL6" s="992"/>
      <c r="HXM6" s="992"/>
      <c r="HXN6" s="992"/>
      <c r="HXO6" s="993"/>
      <c r="HXP6" s="991"/>
      <c r="HXQ6" s="992"/>
      <c r="HXR6" s="992"/>
      <c r="HXS6" s="992"/>
      <c r="HXT6" s="992"/>
      <c r="HXU6" s="992"/>
      <c r="HXV6" s="992"/>
      <c r="HXW6" s="992"/>
      <c r="HXX6" s="992"/>
      <c r="HXY6" s="992"/>
      <c r="HXZ6" s="992"/>
      <c r="HYA6" s="992"/>
      <c r="HYB6" s="992"/>
      <c r="HYC6" s="992"/>
      <c r="HYD6" s="992"/>
      <c r="HYE6" s="992"/>
      <c r="HYF6" s="992"/>
      <c r="HYG6" s="993"/>
      <c r="HYH6" s="991"/>
      <c r="HYI6" s="992"/>
      <c r="HYJ6" s="992"/>
      <c r="HYK6" s="992"/>
      <c r="HYL6" s="992"/>
      <c r="HYM6" s="992"/>
      <c r="HYN6" s="992"/>
      <c r="HYO6" s="992"/>
      <c r="HYP6" s="992"/>
      <c r="HYQ6" s="992"/>
      <c r="HYR6" s="992"/>
      <c r="HYS6" s="992"/>
      <c r="HYT6" s="992"/>
      <c r="HYU6" s="992"/>
      <c r="HYV6" s="992"/>
      <c r="HYW6" s="992"/>
      <c r="HYX6" s="992"/>
      <c r="HYY6" s="993"/>
      <c r="HYZ6" s="991"/>
      <c r="HZA6" s="992"/>
      <c r="HZB6" s="992"/>
      <c r="HZC6" s="992"/>
      <c r="HZD6" s="992"/>
      <c r="HZE6" s="992"/>
      <c r="HZF6" s="992"/>
      <c r="HZG6" s="992"/>
      <c r="HZH6" s="992"/>
      <c r="HZI6" s="992"/>
      <c r="HZJ6" s="992"/>
      <c r="HZK6" s="992"/>
      <c r="HZL6" s="992"/>
      <c r="HZM6" s="992"/>
      <c r="HZN6" s="992"/>
      <c r="HZO6" s="992"/>
      <c r="HZP6" s="992"/>
      <c r="HZQ6" s="993"/>
      <c r="HZR6" s="991"/>
      <c r="HZS6" s="992"/>
      <c r="HZT6" s="992"/>
      <c r="HZU6" s="992"/>
      <c r="HZV6" s="992"/>
      <c r="HZW6" s="992"/>
      <c r="HZX6" s="992"/>
      <c r="HZY6" s="992"/>
      <c r="HZZ6" s="992"/>
      <c r="IAA6" s="992"/>
      <c r="IAB6" s="992"/>
      <c r="IAC6" s="992"/>
      <c r="IAD6" s="992"/>
      <c r="IAE6" s="992"/>
      <c r="IAF6" s="992"/>
      <c r="IAG6" s="992"/>
      <c r="IAH6" s="992"/>
      <c r="IAI6" s="993"/>
      <c r="IAJ6" s="991"/>
      <c r="IAK6" s="992"/>
      <c r="IAL6" s="992"/>
      <c r="IAM6" s="992"/>
      <c r="IAN6" s="992"/>
      <c r="IAO6" s="992"/>
      <c r="IAP6" s="992"/>
      <c r="IAQ6" s="992"/>
      <c r="IAR6" s="992"/>
      <c r="IAS6" s="992"/>
      <c r="IAT6" s="992"/>
      <c r="IAU6" s="992"/>
      <c r="IAV6" s="992"/>
      <c r="IAW6" s="992"/>
      <c r="IAX6" s="992"/>
      <c r="IAY6" s="992"/>
      <c r="IAZ6" s="992"/>
      <c r="IBA6" s="993"/>
      <c r="IBB6" s="991"/>
      <c r="IBC6" s="992"/>
      <c r="IBD6" s="992"/>
      <c r="IBE6" s="992"/>
      <c r="IBF6" s="992"/>
      <c r="IBG6" s="992"/>
      <c r="IBH6" s="992"/>
      <c r="IBI6" s="992"/>
      <c r="IBJ6" s="992"/>
      <c r="IBK6" s="992"/>
      <c r="IBL6" s="992"/>
      <c r="IBM6" s="992"/>
      <c r="IBN6" s="992"/>
      <c r="IBO6" s="992"/>
      <c r="IBP6" s="992"/>
      <c r="IBQ6" s="992"/>
      <c r="IBR6" s="992"/>
      <c r="IBS6" s="993"/>
      <c r="IBT6" s="991"/>
      <c r="IBU6" s="992"/>
      <c r="IBV6" s="992"/>
      <c r="IBW6" s="992"/>
      <c r="IBX6" s="992"/>
      <c r="IBY6" s="992"/>
      <c r="IBZ6" s="992"/>
      <c r="ICA6" s="992"/>
      <c r="ICB6" s="992"/>
      <c r="ICC6" s="992"/>
      <c r="ICD6" s="992"/>
      <c r="ICE6" s="992"/>
      <c r="ICF6" s="992"/>
      <c r="ICG6" s="992"/>
      <c r="ICH6" s="992"/>
      <c r="ICI6" s="992"/>
      <c r="ICJ6" s="992"/>
      <c r="ICK6" s="993"/>
      <c r="ICL6" s="991"/>
      <c r="ICM6" s="992"/>
      <c r="ICN6" s="992"/>
      <c r="ICO6" s="992"/>
      <c r="ICP6" s="992"/>
      <c r="ICQ6" s="992"/>
      <c r="ICR6" s="992"/>
      <c r="ICS6" s="992"/>
      <c r="ICT6" s="992"/>
      <c r="ICU6" s="992"/>
      <c r="ICV6" s="992"/>
      <c r="ICW6" s="992"/>
      <c r="ICX6" s="992"/>
      <c r="ICY6" s="992"/>
      <c r="ICZ6" s="992"/>
      <c r="IDA6" s="992"/>
      <c r="IDB6" s="992"/>
      <c r="IDC6" s="993"/>
      <c r="IDD6" s="991"/>
      <c r="IDE6" s="992"/>
      <c r="IDF6" s="992"/>
      <c r="IDG6" s="992"/>
      <c r="IDH6" s="992"/>
      <c r="IDI6" s="992"/>
      <c r="IDJ6" s="992"/>
      <c r="IDK6" s="992"/>
      <c r="IDL6" s="992"/>
      <c r="IDM6" s="992"/>
      <c r="IDN6" s="992"/>
      <c r="IDO6" s="992"/>
      <c r="IDP6" s="992"/>
      <c r="IDQ6" s="992"/>
      <c r="IDR6" s="992"/>
      <c r="IDS6" s="992"/>
      <c r="IDT6" s="992"/>
      <c r="IDU6" s="993"/>
      <c r="IDV6" s="991"/>
      <c r="IDW6" s="992"/>
      <c r="IDX6" s="992"/>
      <c r="IDY6" s="992"/>
      <c r="IDZ6" s="992"/>
      <c r="IEA6" s="992"/>
      <c r="IEB6" s="992"/>
      <c r="IEC6" s="992"/>
      <c r="IED6" s="992"/>
      <c r="IEE6" s="992"/>
      <c r="IEF6" s="992"/>
      <c r="IEG6" s="992"/>
      <c r="IEH6" s="992"/>
      <c r="IEI6" s="992"/>
      <c r="IEJ6" s="992"/>
      <c r="IEK6" s="992"/>
      <c r="IEL6" s="992"/>
      <c r="IEM6" s="993"/>
      <c r="IEN6" s="991"/>
      <c r="IEO6" s="992"/>
      <c r="IEP6" s="992"/>
      <c r="IEQ6" s="992"/>
      <c r="IER6" s="992"/>
      <c r="IES6" s="992"/>
      <c r="IET6" s="992"/>
      <c r="IEU6" s="992"/>
      <c r="IEV6" s="992"/>
      <c r="IEW6" s="992"/>
      <c r="IEX6" s="992"/>
      <c r="IEY6" s="992"/>
      <c r="IEZ6" s="992"/>
      <c r="IFA6" s="992"/>
      <c r="IFB6" s="992"/>
      <c r="IFC6" s="992"/>
      <c r="IFD6" s="992"/>
      <c r="IFE6" s="993"/>
      <c r="IFF6" s="991"/>
      <c r="IFG6" s="992"/>
      <c r="IFH6" s="992"/>
      <c r="IFI6" s="992"/>
      <c r="IFJ6" s="992"/>
      <c r="IFK6" s="992"/>
      <c r="IFL6" s="992"/>
      <c r="IFM6" s="992"/>
      <c r="IFN6" s="992"/>
      <c r="IFO6" s="992"/>
      <c r="IFP6" s="992"/>
      <c r="IFQ6" s="992"/>
      <c r="IFR6" s="992"/>
      <c r="IFS6" s="992"/>
      <c r="IFT6" s="992"/>
      <c r="IFU6" s="992"/>
      <c r="IFV6" s="992"/>
      <c r="IFW6" s="993"/>
      <c r="IFX6" s="991"/>
      <c r="IFY6" s="992"/>
      <c r="IFZ6" s="992"/>
      <c r="IGA6" s="992"/>
      <c r="IGB6" s="992"/>
      <c r="IGC6" s="992"/>
      <c r="IGD6" s="992"/>
      <c r="IGE6" s="992"/>
      <c r="IGF6" s="992"/>
      <c r="IGG6" s="992"/>
      <c r="IGH6" s="992"/>
      <c r="IGI6" s="992"/>
      <c r="IGJ6" s="992"/>
      <c r="IGK6" s="992"/>
      <c r="IGL6" s="992"/>
      <c r="IGM6" s="992"/>
      <c r="IGN6" s="992"/>
      <c r="IGO6" s="993"/>
      <c r="IGP6" s="991"/>
      <c r="IGQ6" s="992"/>
      <c r="IGR6" s="992"/>
      <c r="IGS6" s="992"/>
      <c r="IGT6" s="992"/>
      <c r="IGU6" s="992"/>
      <c r="IGV6" s="992"/>
      <c r="IGW6" s="992"/>
      <c r="IGX6" s="992"/>
      <c r="IGY6" s="992"/>
      <c r="IGZ6" s="992"/>
      <c r="IHA6" s="992"/>
      <c r="IHB6" s="992"/>
      <c r="IHC6" s="992"/>
      <c r="IHD6" s="992"/>
      <c r="IHE6" s="992"/>
      <c r="IHF6" s="992"/>
      <c r="IHG6" s="993"/>
      <c r="IHH6" s="991"/>
      <c r="IHI6" s="992"/>
      <c r="IHJ6" s="992"/>
      <c r="IHK6" s="992"/>
      <c r="IHL6" s="992"/>
      <c r="IHM6" s="992"/>
      <c r="IHN6" s="992"/>
      <c r="IHO6" s="992"/>
      <c r="IHP6" s="992"/>
      <c r="IHQ6" s="992"/>
      <c r="IHR6" s="992"/>
      <c r="IHS6" s="992"/>
      <c r="IHT6" s="992"/>
      <c r="IHU6" s="992"/>
      <c r="IHV6" s="992"/>
      <c r="IHW6" s="992"/>
      <c r="IHX6" s="992"/>
      <c r="IHY6" s="993"/>
      <c r="IHZ6" s="991"/>
      <c r="IIA6" s="992"/>
      <c r="IIB6" s="992"/>
      <c r="IIC6" s="992"/>
      <c r="IID6" s="992"/>
      <c r="IIE6" s="992"/>
      <c r="IIF6" s="992"/>
      <c r="IIG6" s="992"/>
      <c r="IIH6" s="992"/>
      <c r="III6" s="992"/>
      <c r="IIJ6" s="992"/>
      <c r="IIK6" s="992"/>
      <c r="IIL6" s="992"/>
      <c r="IIM6" s="992"/>
      <c r="IIN6" s="992"/>
      <c r="IIO6" s="992"/>
      <c r="IIP6" s="992"/>
      <c r="IIQ6" s="993"/>
      <c r="IIR6" s="991"/>
      <c r="IIS6" s="992"/>
      <c r="IIT6" s="992"/>
      <c r="IIU6" s="992"/>
      <c r="IIV6" s="992"/>
      <c r="IIW6" s="992"/>
      <c r="IIX6" s="992"/>
      <c r="IIY6" s="992"/>
      <c r="IIZ6" s="992"/>
      <c r="IJA6" s="992"/>
      <c r="IJB6" s="992"/>
      <c r="IJC6" s="992"/>
      <c r="IJD6" s="992"/>
      <c r="IJE6" s="992"/>
      <c r="IJF6" s="992"/>
      <c r="IJG6" s="992"/>
      <c r="IJH6" s="992"/>
      <c r="IJI6" s="993"/>
      <c r="IJJ6" s="991"/>
      <c r="IJK6" s="992"/>
      <c r="IJL6" s="992"/>
      <c r="IJM6" s="992"/>
      <c r="IJN6" s="992"/>
      <c r="IJO6" s="992"/>
      <c r="IJP6" s="992"/>
      <c r="IJQ6" s="992"/>
      <c r="IJR6" s="992"/>
      <c r="IJS6" s="992"/>
      <c r="IJT6" s="992"/>
      <c r="IJU6" s="992"/>
      <c r="IJV6" s="992"/>
      <c r="IJW6" s="992"/>
      <c r="IJX6" s="992"/>
      <c r="IJY6" s="992"/>
      <c r="IJZ6" s="992"/>
      <c r="IKA6" s="993"/>
      <c r="IKB6" s="991"/>
      <c r="IKC6" s="992"/>
      <c r="IKD6" s="992"/>
      <c r="IKE6" s="992"/>
      <c r="IKF6" s="992"/>
      <c r="IKG6" s="992"/>
      <c r="IKH6" s="992"/>
      <c r="IKI6" s="992"/>
      <c r="IKJ6" s="992"/>
      <c r="IKK6" s="992"/>
      <c r="IKL6" s="992"/>
      <c r="IKM6" s="992"/>
      <c r="IKN6" s="992"/>
      <c r="IKO6" s="992"/>
      <c r="IKP6" s="992"/>
      <c r="IKQ6" s="992"/>
      <c r="IKR6" s="992"/>
      <c r="IKS6" s="993"/>
      <c r="IKT6" s="991"/>
      <c r="IKU6" s="992"/>
      <c r="IKV6" s="992"/>
      <c r="IKW6" s="992"/>
      <c r="IKX6" s="992"/>
      <c r="IKY6" s="992"/>
      <c r="IKZ6" s="992"/>
      <c r="ILA6" s="992"/>
      <c r="ILB6" s="992"/>
      <c r="ILC6" s="992"/>
      <c r="ILD6" s="992"/>
      <c r="ILE6" s="992"/>
      <c r="ILF6" s="992"/>
      <c r="ILG6" s="992"/>
      <c r="ILH6" s="992"/>
      <c r="ILI6" s="992"/>
      <c r="ILJ6" s="992"/>
      <c r="ILK6" s="993"/>
      <c r="ILL6" s="991"/>
      <c r="ILM6" s="992"/>
      <c r="ILN6" s="992"/>
      <c r="ILO6" s="992"/>
      <c r="ILP6" s="992"/>
      <c r="ILQ6" s="992"/>
      <c r="ILR6" s="992"/>
      <c r="ILS6" s="992"/>
      <c r="ILT6" s="992"/>
      <c r="ILU6" s="992"/>
      <c r="ILV6" s="992"/>
      <c r="ILW6" s="992"/>
      <c r="ILX6" s="992"/>
      <c r="ILY6" s="992"/>
      <c r="ILZ6" s="992"/>
      <c r="IMA6" s="992"/>
      <c r="IMB6" s="992"/>
      <c r="IMC6" s="993"/>
      <c r="IMD6" s="991"/>
      <c r="IME6" s="992"/>
      <c r="IMF6" s="992"/>
      <c r="IMG6" s="992"/>
      <c r="IMH6" s="992"/>
      <c r="IMI6" s="992"/>
      <c r="IMJ6" s="992"/>
      <c r="IMK6" s="992"/>
      <c r="IML6" s="992"/>
      <c r="IMM6" s="992"/>
      <c r="IMN6" s="992"/>
      <c r="IMO6" s="992"/>
      <c r="IMP6" s="992"/>
      <c r="IMQ6" s="992"/>
      <c r="IMR6" s="992"/>
      <c r="IMS6" s="992"/>
      <c r="IMT6" s="992"/>
      <c r="IMU6" s="993"/>
      <c r="IMV6" s="991"/>
      <c r="IMW6" s="992"/>
      <c r="IMX6" s="992"/>
      <c r="IMY6" s="992"/>
      <c r="IMZ6" s="992"/>
      <c r="INA6" s="992"/>
      <c r="INB6" s="992"/>
      <c r="INC6" s="992"/>
      <c r="IND6" s="992"/>
      <c r="INE6" s="992"/>
      <c r="INF6" s="992"/>
      <c r="ING6" s="992"/>
      <c r="INH6" s="992"/>
      <c r="INI6" s="992"/>
      <c r="INJ6" s="992"/>
      <c r="INK6" s="992"/>
      <c r="INL6" s="992"/>
      <c r="INM6" s="993"/>
      <c r="INN6" s="991"/>
      <c r="INO6" s="992"/>
      <c r="INP6" s="992"/>
      <c r="INQ6" s="992"/>
      <c r="INR6" s="992"/>
      <c r="INS6" s="992"/>
      <c r="INT6" s="992"/>
      <c r="INU6" s="992"/>
      <c r="INV6" s="992"/>
      <c r="INW6" s="992"/>
      <c r="INX6" s="992"/>
      <c r="INY6" s="992"/>
      <c r="INZ6" s="992"/>
      <c r="IOA6" s="992"/>
      <c r="IOB6" s="992"/>
      <c r="IOC6" s="992"/>
      <c r="IOD6" s="992"/>
      <c r="IOE6" s="993"/>
      <c r="IOF6" s="991"/>
      <c r="IOG6" s="992"/>
      <c r="IOH6" s="992"/>
      <c r="IOI6" s="992"/>
      <c r="IOJ6" s="992"/>
      <c r="IOK6" s="992"/>
      <c r="IOL6" s="992"/>
      <c r="IOM6" s="992"/>
      <c r="ION6" s="992"/>
      <c r="IOO6" s="992"/>
      <c r="IOP6" s="992"/>
      <c r="IOQ6" s="992"/>
      <c r="IOR6" s="992"/>
      <c r="IOS6" s="992"/>
      <c r="IOT6" s="992"/>
      <c r="IOU6" s="992"/>
      <c r="IOV6" s="992"/>
      <c r="IOW6" s="993"/>
      <c r="IOX6" s="991"/>
      <c r="IOY6" s="992"/>
      <c r="IOZ6" s="992"/>
      <c r="IPA6" s="992"/>
      <c r="IPB6" s="992"/>
      <c r="IPC6" s="992"/>
      <c r="IPD6" s="992"/>
      <c r="IPE6" s="992"/>
      <c r="IPF6" s="992"/>
      <c r="IPG6" s="992"/>
      <c r="IPH6" s="992"/>
      <c r="IPI6" s="992"/>
      <c r="IPJ6" s="992"/>
      <c r="IPK6" s="992"/>
      <c r="IPL6" s="992"/>
      <c r="IPM6" s="992"/>
      <c r="IPN6" s="992"/>
      <c r="IPO6" s="993"/>
      <c r="IPP6" s="991"/>
      <c r="IPQ6" s="992"/>
      <c r="IPR6" s="992"/>
      <c r="IPS6" s="992"/>
      <c r="IPT6" s="992"/>
      <c r="IPU6" s="992"/>
      <c r="IPV6" s="992"/>
      <c r="IPW6" s="992"/>
      <c r="IPX6" s="992"/>
      <c r="IPY6" s="992"/>
      <c r="IPZ6" s="992"/>
      <c r="IQA6" s="992"/>
      <c r="IQB6" s="992"/>
      <c r="IQC6" s="992"/>
      <c r="IQD6" s="992"/>
      <c r="IQE6" s="992"/>
      <c r="IQF6" s="992"/>
      <c r="IQG6" s="993"/>
      <c r="IQH6" s="991"/>
      <c r="IQI6" s="992"/>
      <c r="IQJ6" s="992"/>
      <c r="IQK6" s="992"/>
      <c r="IQL6" s="992"/>
      <c r="IQM6" s="992"/>
      <c r="IQN6" s="992"/>
      <c r="IQO6" s="992"/>
      <c r="IQP6" s="992"/>
      <c r="IQQ6" s="992"/>
      <c r="IQR6" s="992"/>
      <c r="IQS6" s="992"/>
      <c r="IQT6" s="992"/>
      <c r="IQU6" s="992"/>
      <c r="IQV6" s="992"/>
      <c r="IQW6" s="992"/>
      <c r="IQX6" s="992"/>
      <c r="IQY6" s="993"/>
      <c r="IQZ6" s="991"/>
      <c r="IRA6" s="992"/>
      <c r="IRB6" s="992"/>
      <c r="IRC6" s="992"/>
      <c r="IRD6" s="992"/>
      <c r="IRE6" s="992"/>
      <c r="IRF6" s="992"/>
      <c r="IRG6" s="992"/>
      <c r="IRH6" s="992"/>
      <c r="IRI6" s="992"/>
      <c r="IRJ6" s="992"/>
      <c r="IRK6" s="992"/>
      <c r="IRL6" s="992"/>
      <c r="IRM6" s="992"/>
      <c r="IRN6" s="992"/>
      <c r="IRO6" s="992"/>
      <c r="IRP6" s="992"/>
      <c r="IRQ6" s="993"/>
      <c r="IRR6" s="991"/>
      <c r="IRS6" s="992"/>
      <c r="IRT6" s="992"/>
      <c r="IRU6" s="992"/>
      <c r="IRV6" s="992"/>
      <c r="IRW6" s="992"/>
      <c r="IRX6" s="992"/>
      <c r="IRY6" s="992"/>
      <c r="IRZ6" s="992"/>
      <c r="ISA6" s="992"/>
      <c r="ISB6" s="992"/>
      <c r="ISC6" s="992"/>
      <c r="ISD6" s="992"/>
      <c r="ISE6" s="992"/>
      <c r="ISF6" s="992"/>
      <c r="ISG6" s="992"/>
      <c r="ISH6" s="992"/>
      <c r="ISI6" s="993"/>
      <c r="ISJ6" s="991"/>
      <c r="ISK6" s="992"/>
      <c r="ISL6" s="992"/>
      <c r="ISM6" s="992"/>
      <c r="ISN6" s="992"/>
      <c r="ISO6" s="992"/>
      <c r="ISP6" s="992"/>
      <c r="ISQ6" s="992"/>
      <c r="ISR6" s="992"/>
      <c r="ISS6" s="992"/>
      <c r="IST6" s="992"/>
      <c r="ISU6" s="992"/>
      <c r="ISV6" s="992"/>
      <c r="ISW6" s="992"/>
      <c r="ISX6" s="992"/>
      <c r="ISY6" s="992"/>
      <c r="ISZ6" s="992"/>
      <c r="ITA6" s="993"/>
      <c r="ITB6" s="991"/>
      <c r="ITC6" s="992"/>
      <c r="ITD6" s="992"/>
      <c r="ITE6" s="992"/>
      <c r="ITF6" s="992"/>
      <c r="ITG6" s="992"/>
      <c r="ITH6" s="992"/>
      <c r="ITI6" s="992"/>
      <c r="ITJ6" s="992"/>
      <c r="ITK6" s="992"/>
      <c r="ITL6" s="992"/>
      <c r="ITM6" s="992"/>
      <c r="ITN6" s="992"/>
      <c r="ITO6" s="992"/>
      <c r="ITP6" s="992"/>
      <c r="ITQ6" s="992"/>
      <c r="ITR6" s="992"/>
      <c r="ITS6" s="993"/>
      <c r="ITT6" s="991"/>
      <c r="ITU6" s="992"/>
      <c r="ITV6" s="992"/>
      <c r="ITW6" s="992"/>
      <c r="ITX6" s="992"/>
      <c r="ITY6" s="992"/>
      <c r="ITZ6" s="992"/>
      <c r="IUA6" s="992"/>
      <c r="IUB6" s="992"/>
      <c r="IUC6" s="992"/>
      <c r="IUD6" s="992"/>
      <c r="IUE6" s="992"/>
      <c r="IUF6" s="992"/>
      <c r="IUG6" s="992"/>
      <c r="IUH6" s="992"/>
      <c r="IUI6" s="992"/>
      <c r="IUJ6" s="992"/>
      <c r="IUK6" s="993"/>
      <c r="IUL6" s="991"/>
      <c r="IUM6" s="992"/>
      <c r="IUN6" s="992"/>
      <c r="IUO6" s="992"/>
      <c r="IUP6" s="992"/>
      <c r="IUQ6" s="992"/>
      <c r="IUR6" s="992"/>
      <c r="IUS6" s="992"/>
      <c r="IUT6" s="992"/>
      <c r="IUU6" s="992"/>
      <c r="IUV6" s="992"/>
      <c r="IUW6" s="992"/>
      <c r="IUX6" s="992"/>
      <c r="IUY6" s="992"/>
      <c r="IUZ6" s="992"/>
      <c r="IVA6" s="992"/>
      <c r="IVB6" s="992"/>
      <c r="IVC6" s="993"/>
      <c r="IVD6" s="991"/>
      <c r="IVE6" s="992"/>
      <c r="IVF6" s="992"/>
      <c r="IVG6" s="992"/>
      <c r="IVH6" s="992"/>
      <c r="IVI6" s="992"/>
      <c r="IVJ6" s="992"/>
      <c r="IVK6" s="992"/>
      <c r="IVL6" s="992"/>
      <c r="IVM6" s="992"/>
      <c r="IVN6" s="992"/>
      <c r="IVO6" s="992"/>
      <c r="IVP6" s="992"/>
      <c r="IVQ6" s="992"/>
      <c r="IVR6" s="992"/>
      <c r="IVS6" s="992"/>
      <c r="IVT6" s="992"/>
      <c r="IVU6" s="993"/>
      <c r="IVV6" s="991"/>
      <c r="IVW6" s="992"/>
      <c r="IVX6" s="992"/>
      <c r="IVY6" s="992"/>
      <c r="IVZ6" s="992"/>
      <c r="IWA6" s="992"/>
      <c r="IWB6" s="992"/>
      <c r="IWC6" s="992"/>
      <c r="IWD6" s="992"/>
      <c r="IWE6" s="992"/>
      <c r="IWF6" s="992"/>
      <c r="IWG6" s="992"/>
      <c r="IWH6" s="992"/>
      <c r="IWI6" s="992"/>
      <c r="IWJ6" s="992"/>
      <c r="IWK6" s="992"/>
      <c r="IWL6" s="992"/>
      <c r="IWM6" s="993"/>
      <c r="IWN6" s="991"/>
      <c r="IWO6" s="992"/>
      <c r="IWP6" s="992"/>
      <c r="IWQ6" s="992"/>
      <c r="IWR6" s="992"/>
      <c r="IWS6" s="992"/>
      <c r="IWT6" s="992"/>
      <c r="IWU6" s="992"/>
      <c r="IWV6" s="992"/>
      <c r="IWW6" s="992"/>
      <c r="IWX6" s="992"/>
      <c r="IWY6" s="992"/>
      <c r="IWZ6" s="992"/>
      <c r="IXA6" s="992"/>
      <c r="IXB6" s="992"/>
      <c r="IXC6" s="992"/>
      <c r="IXD6" s="992"/>
      <c r="IXE6" s="993"/>
      <c r="IXF6" s="991"/>
      <c r="IXG6" s="992"/>
      <c r="IXH6" s="992"/>
      <c r="IXI6" s="992"/>
      <c r="IXJ6" s="992"/>
      <c r="IXK6" s="992"/>
      <c r="IXL6" s="992"/>
      <c r="IXM6" s="992"/>
      <c r="IXN6" s="992"/>
      <c r="IXO6" s="992"/>
      <c r="IXP6" s="992"/>
      <c r="IXQ6" s="992"/>
      <c r="IXR6" s="992"/>
      <c r="IXS6" s="992"/>
      <c r="IXT6" s="992"/>
      <c r="IXU6" s="992"/>
      <c r="IXV6" s="992"/>
      <c r="IXW6" s="993"/>
      <c r="IXX6" s="991"/>
      <c r="IXY6" s="992"/>
      <c r="IXZ6" s="992"/>
      <c r="IYA6" s="992"/>
      <c r="IYB6" s="992"/>
      <c r="IYC6" s="992"/>
      <c r="IYD6" s="992"/>
      <c r="IYE6" s="992"/>
      <c r="IYF6" s="992"/>
      <c r="IYG6" s="992"/>
      <c r="IYH6" s="992"/>
      <c r="IYI6" s="992"/>
      <c r="IYJ6" s="992"/>
      <c r="IYK6" s="992"/>
      <c r="IYL6" s="992"/>
      <c r="IYM6" s="992"/>
      <c r="IYN6" s="992"/>
      <c r="IYO6" s="993"/>
      <c r="IYP6" s="991"/>
      <c r="IYQ6" s="992"/>
      <c r="IYR6" s="992"/>
      <c r="IYS6" s="992"/>
      <c r="IYT6" s="992"/>
      <c r="IYU6" s="992"/>
      <c r="IYV6" s="992"/>
      <c r="IYW6" s="992"/>
      <c r="IYX6" s="992"/>
      <c r="IYY6" s="992"/>
      <c r="IYZ6" s="992"/>
      <c r="IZA6" s="992"/>
      <c r="IZB6" s="992"/>
      <c r="IZC6" s="992"/>
      <c r="IZD6" s="992"/>
      <c r="IZE6" s="992"/>
      <c r="IZF6" s="992"/>
      <c r="IZG6" s="993"/>
      <c r="IZH6" s="991"/>
      <c r="IZI6" s="992"/>
      <c r="IZJ6" s="992"/>
      <c r="IZK6" s="992"/>
      <c r="IZL6" s="992"/>
      <c r="IZM6" s="992"/>
      <c r="IZN6" s="992"/>
      <c r="IZO6" s="992"/>
      <c r="IZP6" s="992"/>
      <c r="IZQ6" s="992"/>
      <c r="IZR6" s="992"/>
      <c r="IZS6" s="992"/>
      <c r="IZT6" s="992"/>
      <c r="IZU6" s="992"/>
      <c r="IZV6" s="992"/>
      <c r="IZW6" s="992"/>
      <c r="IZX6" s="992"/>
      <c r="IZY6" s="993"/>
      <c r="IZZ6" s="991"/>
      <c r="JAA6" s="992"/>
      <c r="JAB6" s="992"/>
      <c r="JAC6" s="992"/>
      <c r="JAD6" s="992"/>
      <c r="JAE6" s="992"/>
      <c r="JAF6" s="992"/>
      <c r="JAG6" s="992"/>
      <c r="JAH6" s="992"/>
      <c r="JAI6" s="992"/>
      <c r="JAJ6" s="992"/>
      <c r="JAK6" s="992"/>
      <c r="JAL6" s="992"/>
      <c r="JAM6" s="992"/>
      <c r="JAN6" s="992"/>
      <c r="JAO6" s="992"/>
      <c r="JAP6" s="992"/>
      <c r="JAQ6" s="993"/>
      <c r="JAR6" s="991"/>
      <c r="JAS6" s="992"/>
      <c r="JAT6" s="992"/>
      <c r="JAU6" s="992"/>
      <c r="JAV6" s="992"/>
      <c r="JAW6" s="992"/>
      <c r="JAX6" s="992"/>
      <c r="JAY6" s="992"/>
      <c r="JAZ6" s="992"/>
      <c r="JBA6" s="992"/>
      <c r="JBB6" s="992"/>
      <c r="JBC6" s="992"/>
      <c r="JBD6" s="992"/>
      <c r="JBE6" s="992"/>
      <c r="JBF6" s="992"/>
      <c r="JBG6" s="992"/>
      <c r="JBH6" s="992"/>
      <c r="JBI6" s="993"/>
      <c r="JBJ6" s="991"/>
      <c r="JBK6" s="992"/>
      <c r="JBL6" s="992"/>
      <c r="JBM6" s="992"/>
      <c r="JBN6" s="992"/>
      <c r="JBO6" s="992"/>
      <c r="JBP6" s="992"/>
      <c r="JBQ6" s="992"/>
      <c r="JBR6" s="992"/>
      <c r="JBS6" s="992"/>
      <c r="JBT6" s="992"/>
      <c r="JBU6" s="992"/>
      <c r="JBV6" s="992"/>
      <c r="JBW6" s="992"/>
      <c r="JBX6" s="992"/>
      <c r="JBY6" s="992"/>
      <c r="JBZ6" s="992"/>
      <c r="JCA6" s="993"/>
      <c r="JCB6" s="991"/>
      <c r="JCC6" s="992"/>
      <c r="JCD6" s="992"/>
      <c r="JCE6" s="992"/>
      <c r="JCF6" s="992"/>
      <c r="JCG6" s="992"/>
      <c r="JCH6" s="992"/>
      <c r="JCI6" s="992"/>
      <c r="JCJ6" s="992"/>
      <c r="JCK6" s="992"/>
      <c r="JCL6" s="992"/>
      <c r="JCM6" s="992"/>
      <c r="JCN6" s="992"/>
      <c r="JCO6" s="992"/>
      <c r="JCP6" s="992"/>
      <c r="JCQ6" s="992"/>
      <c r="JCR6" s="992"/>
      <c r="JCS6" s="993"/>
      <c r="JCT6" s="991"/>
      <c r="JCU6" s="992"/>
      <c r="JCV6" s="992"/>
      <c r="JCW6" s="992"/>
      <c r="JCX6" s="992"/>
      <c r="JCY6" s="992"/>
      <c r="JCZ6" s="992"/>
      <c r="JDA6" s="992"/>
      <c r="JDB6" s="992"/>
      <c r="JDC6" s="992"/>
      <c r="JDD6" s="992"/>
      <c r="JDE6" s="992"/>
      <c r="JDF6" s="992"/>
      <c r="JDG6" s="992"/>
      <c r="JDH6" s="992"/>
      <c r="JDI6" s="992"/>
      <c r="JDJ6" s="992"/>
      <c r="JDK6" s="993"/>
      <c r="JDL6" s="991"/>
      <c r="JDM6" s="992"/>
      <c r="JDN6" s="992"/>
      <c r="JDO6" s="992"/>
      <c r="JDP6" s="992"/>
      <c r="JDQ6" s="992"/>
      <c r="JDR6" s="992"/>
      <c r="JDS6" s="992"/>
      <c r="JDT6" s="992"/>
      <c r="JDU6" s="992"/>
      <c r="JDV6" s="992"/>
      <c r="JDW6" s="992"/>
      <c r="JDX6" s="992"/>
      <c r="JDY6" s="992"/>
      <c r="JDZ6" s="992"/>
      <c r="JEA6" s="992"/>
      <c r="JEB6" s="992"/>
      <c r="JEC6" s="993"/>
      <c r="JED6" s="991"/>
      <c r="JEE6" s="992"/>
      <c r="JEF6" s="992"/>
      <c r="JEG6" s="992"/>
      <c r="JEH6" s="992"/>
      <c r="JEI6" s="992"/>
      <c r="JEJ6" s="992"/>
      <c r="JEK6" s="992"/>
      <c r="JEL6" s="992"/>
      <c r="JEM6" s="992"/>
      <c r="JEN6" s="992"/>
      <c r="JEO6" s="992"/>
      <c r="JEP6" s="992"/>
      <c r="JEQ6" s="992"/>
      <c r="JER6" s="992"/>
      <c r="JES6" s="992"/>
      <c r="JET6" s="992"/>
      <c r="JEU6" s="993"/>
      <c r="JEV6" s="991"/>
      <c r="JEW6" s="992"/>
      <c r="JEX6" s="992"/>
      <c r="JEY6" s="992"/>
      <c r="JEZ6" s="992"/>
      <c r="JFA6" s="992"/>
      <c r="JFB6" s="992"/>
      <c r="JFC6" s="992"/>
      <c r="JFD6" s="992"/>
      <c r="JFE6" s="992"/>
      <c r="JFF6" s="992"/>
      <c r="JFG6" s="992"/>
      <c r="JFH6" s="992"/>
      <c r="JFI6" s="992"/>
      <c r="JFJ6" s="992"/>
      <c r="JFK6" s="992"/>
      <c r="JFL6" s="992"/>
      <c r="JFM6" s="993"/>
      <c r="JFN6" s="991"/>
      <c r="JFO6" s="992"/>
      <c r="JFP6" s="992"/>
      <c r="JFQ6" s="992"/>
      <c r="JFR6" s="992"/>
      <c r="JFS6" s="992"/>
      <c r="JFT6" s="992"/>
      <c r="JFU6" s="992"/>
      <c r="JFV6" s="992"/>
      <c r="JFW6" s="992"/>
      <c r="JFX6" s="992"/>
      <c r="JFY6" s="992"/>
      <c r="JFZ6" s="992"/>
      <c r="JGA6" s="992"/>
      <c r="JGB6" s="992"/>
      <c r="JGC6" s="992"/>
      <c r="JGD6" s="992"/>
      <c r="JGE6" s="993"/>
      <c r="JGF6" s="991"/>
      <c r="JGG6" s="992"/>
      <c r="JGH6" s="992"/>
      <c r="JGI6" s="992"/>
      <c r="JGJ6" s="992"/>
      <c r="JGK6" s="992"/>
      <c r="JGL6" s="992"/>
      <c r="JGM6" s="992"/>
      <c r="JGN6" s="992"/>
      <c r="JGO6" s="992"/>
      <c r="JGP6" s="992"/>
      <c r="JGQ6" s="992"/>
      <c r="JGR6" s="992"/>
      <c r="JGS6" s="992"/>
      <c r="JGT6" s="992"/>
      <c r="JGU6" s="992"/>
      <c r="JGV6" s="992"/>
      <c r="JGW6" s="993"/>
      <c r="JGX6" s="991"/>
      <c r="JGY6" s="992"/>
      <c r="JGZ6" s="992"/>
      <c r="JHA6" s="992"/>
      <c r="JHB6" s="992"/>
      <c r="JHC6" s="992"/>
      <c r="JHD6" s="992"/>
      <c r="JHE6" s="992"/>
      <c r="JHF6" s="992"/>
      <c r="JHG6" s="992"/>
      <c r="JHH6" s="992"/>
      <c r="JHI6" s="992"/>
      <c r="JHJ6" s="992"/>
      <c r="JHK6" s="992"/>
      <c r="JHL6" s="992"/>
      <c r="JHM6" s="992"/>
      <c r="JHN6" s="992"/>
      <c r="JHO6" s="993"/>
      <c r="JHP6" s="991"/>
      <c r="JHQ6" s="992"/>
      <c r="JHR6" s="992"/>
      <c r="JHS6" s="992"/>
      <c r="JHT6" s="992"/>
      <c r="JHU6" s="992"/>
      <c r="JHV6" s="992"/>
      <c r="JHW6" s="992"/>
      <c r="JHX6" s="992"/>
      <c r="JHY6" s="992"/>
      <c r="JHZ6" s="992"/>
      <c r="JIA6" s="992"/>
      <c r="JIB6" s="992"/>
      <c r="JIC6" s="992"/>
      <c r="JID6" s="992"/>
      <c r="JIE6" s="992"/>
      <c r="JIF6" s="992"/>
      <c r="JIG6" s="993"/>
      <c r="JIH6" s="991"/>
      <c r="JII6" s="992"/>
      <c r="JIJ6" s="992"/>
      <c r="JIK6" s="992"/>
      <c r="JIL6" s="992"/>
      <c r="JIM6" s="992"/>
      <c r="JIN6" s="992"/>
      <c r="JIO6" s="992"/>
      <c r="JIP6" s="992"/>
      <c r="JIQ6" s="992"/>
      <c r="JIR6" s="992"/>
      <c r="JIS6" s="992"/>
      <c r="JIT6" s="992"/>
      <c r="JIU6" s="992"/>
      <c r="JIV6" s="992"/>
      <c r="JIW6" s="992"/>
      <c r="JIX6" s="992"/>
      <c r="JIY6" s="993"/>
      <c r="JIZ6" s="991"/>
      <c r="JJA6" s="992"/>
      <c r="JJB6" s="992"/>
      <c r="JJC6" s="992"/>
      <c r="JJD6" s="992"/>
      <c r="JJE6" s="992"/>
      <c r="JJF6" s="992"/>
      <c r="JJG6" s="992"/>
      <c r="JJH6" s="992"/>
      <c r="JJI6" s="992"/>
      <c r="JJJ6" s="992"/>
      <c r="JJK6" s="992"/>
      <c r="JJL6" s="992"/>
      <c r="JJM6" s="992"/>
      <c r="JJN6" s="992"/>
      <c r="JJO6" s="992"/>
      <c r="JJP6" s="992"/>
      <c r="JJQ6" s="993"/>
      <c r="JJR6" s="991"/>
      <c r="JJS6" s="992"/>
      <c r="JJT6" s="992"/>
      <c r="JJU6" s="992"/>
      <c r="JJV6" s="992"/>
      <c r="JJW6" s="992"/>
      <c r="JJX6" s="992"/>
      <c r="JJY6" s="992"/>
      <c r="JJZ6" s="992"/>
      <c r="JKA6" s="992"/>
      <c r="JKB6" s="992"/>
      <c r="JKC6" s="992"/>
      <c r="JKD6" s="992"/>
      <c r="JKE6" s="992"/>
      <c r="JKF6" s="992"/>
      <c r="JKG6" s="992"/>
      <c r="JKH6" s="992"/>
      <c r="JKI6" s="993"/>
      <c r="JKJ6" s="991"/>
      <c r="JKK6" s="992"/>
      <c r="JKL6" s="992"/>
      <c r="JKM6" s="992"/>
      <c r="JKN6" s="992"/>
      <c r="JKO6" s="992"/>
      <c r="JKP6" s="992"/>
      <c r="JKQ6" s="992"/>
      <c r="JKR6" s="992"/>
      <c r="JKS6" s="992"/>
      <c r="JKT6" s="992"/>
      <c r="JKU6" s="992"/>
      <c r="JKV6" s="992"/>
      <c r="JKW6" s="992"/>
      <c r="JKX6" s="992"/>
      <c r="JKY6" s="992"/>
      <c r="JKZ6" s="992"/>
      <c r="JLA6" s="993"/>
      <c r="JLB6" s="991"/>
      <c r="JLC6" s="992"/>
      <c r="JLD6" s="992"/>
      <c r="JLE6" s="992"/>
      <c r="JLF6" s="992"/>
      <c r="JLG6" s="992"/>
      <c r="JLH6" s="992"/>
      <c r="JLI6" s="992"/>
      <c r="JLJ6" s="992"/>
      <c r="JLK6" s="992"/>
      <c r="JLL6" s="992"/>
      <c r="JLM6" s="992"/>
      <c r="JLN6" s="992"/>
      <c r="JLO6" s="992"/>
      <c r="JLP6" s="992"/>
      <c r="JLQ6" s="992"/>
      <c r="JLR6" s="992"/>
      <c r="JLS6" s="993"/>
      <c r="JLT6" s="991"/>
      <c r="JLU6" s="992"/>
      <c r="JLV6" s="992"/>
      <c r="JLW6" s="992"/>
      <c r="JLX6" s="992"/>
      <c r="JLY6" s="992"/>
      <c r="JLZ6" s="992"/>
      <c r="JMA6" s="992"/>
      <c r="JMB6" s="992"/>
      <c r="JMC6" s="992"/>
      <c r="JMD6" s="992"/>
      <c r="JME6" s="992"/>
      <c r="JMF6" s="992"/>
      <c r="JMG6" s="992"/>
      <c r="JMH6" s="992"/>
      <c r="JMI6" s="992"/>
      <c r="JMJ6" s="992"/>
      <c r="JMK6" s="993"/>
      <c r="JML6" s="991"/>
      <c r="JMM6" s="992"/>
      <c r="JMN6" s="992"/>
      <c r="JMO6" s="992"/>
      <c r="JMP6" s="992"/>
      <c r="JMQ6" s="992"/>
      <c r="JMR6" s="992"/>
      <c r="JMS6" s="992"/>
      <c r="JMT6" s="992"/>
      <c r="JMU6" s="992"/>
      <c r="JMV6" s="992"/>
      <c r="JMW6" s="992"/>
      <c r="JMX6" s="992"/>
      <c r="JMY6" s="992"/>
      <c r="JMZ6" s="992"/>
      <c r="JNA6" s="992"/>
      <c r="JNB6" s="992"/>
      <c r="JNC6" s="993"/>
      <c r="JND6" s="991"/>
      <c r="JNE6" s="992"/>
      <c r="JNF6" s="992"/>
      <c r="JNG6" s="992"/>
      <c r="JNH6" s="992"/>
      <c r="JNI6" s="992"/>
      <c r="JNJ6" s="992"/>
      <c r="JNK6" s="992"/>
      <c r="JNL6" s="992"/>
      <c r="JNM6" s="992"/>
      <c r="JNN6" s="992"/>
      <c r="JNO6" s="992"/>
      <c r="JNP6" s="992"/>
      <c r="JNQ6" s="992"/>
      <c r="JNR6" s="992"/>
      <c r="JNS6" s="992"/>
      <c r="JNT6" s="992"/>
      <c r="JNU6" s="993"/>
      <c r="JNV6" s="991"/>
      <c r="JNW6" s="992"/>
      <c r="JNX6" s="992"/>
      <c r="JNY6" s="992"/>
      <c r="JNZ6" s="992"/>
      <c r="JOA6" s="992"/>
      <c r="JOB6" s="992"/>
      <c r="JOC6" s="992"/>
      <c r="JOD6" s="992"/>
      <c r="JOE6" s="992"/>
      <c r="JOF6" s="992"/>
      <c r="JOG6" s="992"/>
      <c r="JOH6" s="992"/>
      <c r="JOI6" s="992"/>
      <c r="JOJ6" s="992"/>
      <c r="JOK6" s="992"/>
      <c r="JOL6" s="992"/>
      <c r="JOM6" s="993"/>
      <c r="JON6" s="991"/>
      <c r="JOO6" s="992"/>
      <c r="JOP6" s="992"/>
      <c r="JOQ6" s="992"/>
      <c r="JOR6" s="992"/>
      <c r="JOS6" s="992"/>
      <c r="JOT6" s="992"/>
      <c r="JOU6" s="992"/>
      <c r="JOV6" s="992"/>
      <c r="JOW6" s="992"/>
      <c r="JOX6" s="992"/>
      <c r="JOY6" s="992"/>
      <c r="JOZ6" s="992"/>
      <c r="JPA6" s="992"/>
      <c r="JPB6" s="992"/>
      <c r="JPC6" s="992"/>
      <c r="JPD6" s="992"/>
      <c r="JPE6" s="993"/>
      <c r="JPF6" s="991"/>
      <c r="JPG6" s="992"/>
      <c r="JPH6" s="992"/>
      <c r="JPI6" s="992"/>
      <c r="JPJ6" s="992"/>
      <c r="JPK6" s="992"/>
      <c r="JPL6" s="992"/>
      <c r="JPM6" s="992"/>
      <c r="JPN6" s="992"/>
      <c r="JPO6" s="992"/>
      <c r="JPP6" s="992"/>
      <c r="JPQ6" s="992"/>
      <c r="JPR6" s="992"/>
      <c r="JPS6" s="992"/>
      <c r="JPT6" s="992"/>
      <c r="JPU6" s="992"/>
      <c r="JPV6" s="992"/>
      <c r="JPW6" s="993"/>
      <c r="JPX6" s="991"/>
      <c r="JPY6" s="992"/>
      <c r="JPZ6" s="992"/>
      <c r="JQA6" s="992"/>
      <c r="JQB6" s="992"/>
      <c r="JQC6" s="992"/>
      <c r="JQD6" s="992"/>
      <c r="JQE6" s="992"/>
      <c r="JQF6" s="992"/>
      <c r="JQG6" s="992"/>
      <c r="JQH6" s="992"/>
      <c r="JQI6" s="992"/>
      <c r="JQJ6" s="992"/>
      <c r="JQK6" s="992"/>
      <c r="JQL6" s="992"/>
      <c r="JQM6" s="992"/>
      <c r="JQN6" s="992"/>
      <c r="JQO6" s="993"/>
      <c r="JQP6" s="991"/>
      <c r="JQQ6" s="992"/>
      <c r="JQR6" s="992"/>
      <c r="JQS6" s="992"/>
      <c r="JQT6" s="992"/>
      <c r="JQU6" s="992"/>
      <c r="JQV6" s="992"/>
      <c r="JQW6" s="992"/>
      <c r="JQX6" s="992"/>
      <c r="JQY6" s="992"/>
      <c r="JQZ6" s="992"/>
      <c r="JRA6" s="992"/>
      <c r="JRB6" s="992"/>
      <c r="JRC6" s="992"/>
      <c r="JRD6" s="992"/>
      <c r="JRE6" s="992"/>
      <c r="JRF6" s="992"/>
      <c r="JRG6" s="993"/>
      <c r="JRH6" s="991"/>
      <c r="JRI6" s="992"/>
      <c r="JRJ6" s="992"/>
      <c r="JRK6" s="992"/>
      <c r="JRL6" s="992"/>
      <c r="JRM6" s="992"/>
      <c r="JRN6" s="992"/>
      <c r="JRO6" s="992"/>
      <c r="JRP6" s="992"/>
      <c r="JRQ6" s="992"/>
      <c r="JRR6" s="992"/>
      <c r="JRS6" s="992"/>
      <c r="JRT6" s="992"/>
      <c r="JRU6" s="992"/>
      <c r="JRV6" s="992"/>
      <c r="JRW6" s="992"/>
      <c r="JRX6" s="992"/>
      <c r="JRY6" s="993"/>
      <c r="JRZ6" s="991"/>
      <c r="JSA6" s="992"/>
      <c r="JSB6" s="992"/>
      <c r="JSC6" s="992"/>
      <c r="JSD6" s="992"/>
      <c r="JSE6" s="992"/>
      <c r="JSF6" s="992"/>
      <c r="JSG6" s="992"/>
      <c r="JSH6" s="992"/>
      <c r="JSI6" s="992"/>
      <c r="JSJ6" s="992"/>
      <c r="JSK6" s="992"/>
      <c r="JSL6" s="992"/>
      <c r="JSM6" s="992"/>
      <c r="JSN6" s="992"/>
      <c r="JSO6" s="992"/>
      <c r="JSP6" s="992"/>
      <c r="JSQ6" s="993"/>
      <c r="JSR6" s="991"/>
      <c r="JSS6" s="992"/>
      <c r="JST6" s="992"/>
      <c r="JSU6" s="992"/>
      <c r="JSV6" s="992"/>
      <c r="JSW6" s="992"/>
      <c r="JSX6" s="992"/>
      <c r="JSY6" s="992"/>
      <c r="JSZ6" s="992"/>
      <c r="JTA6" s="992"/>
      <c r="JTB6" s="992"/>
      <c r="JTC6" s="992"/>
      <c r="JTD6" s="992"/>
      <c r="JTE6" s="992"/>
      <c r="JTF6" s="992"/>
      <c r="JTG6" s="992"/>
      <c r="JTH6" s="992"/>
      <c r="JTI6" s="993"/>
      <c r="JTJ6" s="991"/>
      <c r="JTK6" s="992"/>
      <c r="JTL6" s="992"/>
      <c r="JTM6" s="992"/>
      <c r="JTN6" s="992"/>
      <c r="JTO6" s="992"/>
      <c r="JTP6" s="992"/>
      <c r="JTQ6" s="992"/>
      <c r="JTR6" s="992"/>
      <c r="JTS6" s="992"/>
      <c r="JTT6" s="992"/>
      <c r="JTU6" s="992"/>
      <c r="JTV6" s="992"/>
      <c r="JTW6" s="992"/>
      <c r="JTX6" s="992"/>
      <c r="JTY6" s="992"/>
      <c r="JTZ6" s="992"/>
      <c r="JUA6" s="993"/>
      <c r="JUB6" s="991"/>
      <c r="JUC6" s="992"/>
      <c r="JUD6" s="992"/>
      <c r="JUE6" s="992"/>
      <c r="JUF6" s="992"/>
      <c r="JUG6" s="992"/>
      <c r="JUH6" s="992"/>
      <c r="JUI6" s="992"/>
      <c r="JUJ6" s="992"/>
      <c r="JUK6" s="992"/>
      <c r="JUL6" s="992"/>
      <c r="JUM6" s="992"/>
      <c r="JUN6" s="992"/>
      <c r="JUO6" s="992"/>
      <c r="JUP6" s="992"/>
      <c r="JUQ6" s="992"/>
      <c r="JUR6" s="992"/>
      <c r="JUS6" s="993"/>
      <c r="JUT6" s="991"/>
      <c r="JUU6" s="992"/>
      <c r="JUV6" s="992"/>
      <c r="JUW6" s="992"/>
      <c r="JUX6" s="992"/>
      <c r="JUY6" s="992"/>
      <c r="JUZ6" s="992"/>
      <c r="JVA6" s="992"/>
      <c r="JVB6" s="992"/>
      <c r="JVC6" s="992"/>
      <c r="JVD6" s="992"/>
      <c r="JVE6" s="992"/>
      <c r="JVF6" s="992"/>
      <c r="JVG6" s="992"/>
      <c r="JVH6" s="992"/>
      <c r="JVI6" s="992"/>
      <c r="JVJ6" s="992"/>
      <c r="JVK6" s="993"/>
      <c r="JVL6" s="991"/>
      <c r="JVM6" s="992"/>
      <c r="JVN6" s="992"/>
      <c r="JVO6" s="992"/>
      <c r="JVP6" s="992"/>
      <c r="JVQ6" s="992"/>
      <c r="JVR6" s="992"/>
      <c r="JVS6" s="992"/>
      <c r="JVT6" s="992"/>
      <c r="JVU6" s="992"/>
      <c r="JVV6" s="992"/>
      <c r="JVW6" s="992"/>
      <c r="JVX6" s="992"/>
      <c r="JVY6" s="992"/>
      <c r="JVZ6" s="992"/>
      <c r="JWA6" s="992"/>
      <c r="JWB6" s="992"/>
      <c r="JWC6" s="993"/>
      <c r="JWD6" s="991"/>
      <c r="JWE6" s="992"/>
      <c r="JWF6" s="992"/>
      <c r="JWG6" s="992"/>
      <c r="JWH6" s="992"/>
      <c r="JWI6" s="992"/>
      <c r="JWJ6" s="992"/>
      <c r="JWK6" s="992"/>
      <c r="JWL6" s="992"/>
      <c r="JWM6" s="992"/>
      <c r="JWN6" s="992"/>
      <c r="JWO6" s="992"/>
      <c r="JWP6" s="992"/>
      <c r="JWQ6" s="992"/>
      <c r="JWR6" s="992"/>
      <c r="JWS6" s="992"/>
      <c r="JWT6" s="992"/>
      <c r="JWU6" s="993"/>
      <c r="JWV6" s="991"/>
      <c r="JWW6" s="992"/>
      <c r="JWX6" s="992"/>
      <c r="JWY6" s="992"/>
      <c r="JWZ6" s="992"/>
      <c r="JXA6" s="992"/>
      <c r="JXB6" s="992"/>
      <c r="JXC6" s="992"/>
      <c r="JXD6" s="992"/>
      <c r="JXE6" s="992"/>
      <c r="JXF6" s="992"/>
      <c r="JXG6" s="992"/>
      <c r="JXH6" s="992"/>
      <c r="JXI6" s="992"/>
      <c r="JXJ6" s="992"/>
      <c r="JXK6" s="992"/>
      <c r="JXL6" s="992"/>
      <c r="JXM6" s="993"/>
      <c r="JXN6" s="991"/>
      <c r="JXO6" s="992"/>
      <c r="JXP6" s="992"/>
      <c r="JXQ6" s="992"/>
      <c r="JXR6" s="992"/>
      <c r="JXS6" s="992"/>
      <c r="JXT6" s="992"/>
      <c r="JXU6" s="992"/>
      <c r="JXV6" s="992"/>
      <c r="JXW6" s="992"/>
      <c r="JXX6" s="992"/>
      <c r="JXY6" s="992"/>
      <c r="JXZ6" s="992"/>
      <c r="JYA6" s="992"/>
      <c r="JYB6" s="992"/>
      <c r="JYC6" s="992"/>
      <c r="JYD6" s="992"/>
      <c r="JYE6" s="993"/>
      <c r="JYF6" s="991"/>
      <c r="JYG6" s="992"/>
      <c r="JYH6" s="992"/>
      <c r="JYI6" s="992"/>
      <c r="JYJ6" s="992"/>
      <c r="JYK6" s="992"/>
      <c r="JYL6" s="992"/>
      <c r="JYM6" s="992"/>
      <c r="JYN6" s="992"/>
      <c r="JYO6" s="992"/>
      <c r="JYP6" s="992"/>
      <c r="JYQ6" s="992"/>
      <c r="JYR6" s="992"/>
      <c r="JYS6" s="992"/>
      <c r="JYT6" s="992"/>
      <c r="JYU6" s="992"/>
      <c r="JYV6" s="992"/>
      <c r="JYW6" s="993"/>
      <c r="JYX6" s="991"/>
      <c r="JYY6" s="992"/>
      <c r="JYZ6" s="992"/>
      <c r="JZA6" s="992"/>
      <c r="JZB6" s="992"/>
      <c r="JZC6" s="992"/>
      <c r="JZD6" s="992"/>
      <c r="JZE6" s="992"/>
      <c r="JZF6" s="992"/>
      <c r="JZG6" s="992"/>
      <c r="JZH6" s="992"/>
      <c r="JZI6" s="992"/>
      <c r="JZJ6" s="992"/>
      <c r="JZK6" s="992"/>
      <c r="JZL6" s="992"/>
      <c r="JZM6" s="992"/>
      <c r="JZN6" s="992"/>
      <c r="JZO6" s="993"/>
      <c r="JZP6" s="991"/>
      <c r="JZQ6" s="992"/>
      <c r="JZR6" s="992"/>
      <c r="JZS6" s="992"/>
      <c r="JZT6" s="992"/>
      <c r="JZU6" s="992"/>
      <c r="JZV6" s="992"/>
      <c r="JZW6" s="992"/>
      <c r="JZX6" s="992"/>
      <c r="JZY6" s="992"/>
      <c r="JZZ6" s="992"/>
      <c r="KAA6" s="992"/>
      <c r="KAB6" s="992"/>
      <c r="KAC6" s="992"/>
      <c r="KAD6" s="992"/>
      <c r="KAE6" s="992"/>
      <c r="KAF6" s="992"/>
      <c r="KAG6" s="993"/>
      <c r="KAH6" s="991"/>
      <c r="KAI6" s="992"/>
      <c r="KAJ6" s="992"/>
      <c r="KAK6" s="992"/>
      <c r="KAL6" s="992"/>
      <c r="KAM6" s="992"/>
      <c r="KAN6" s="992"/>
      <c r="KAO6" s="992"/>
      <c r="KAP6" s="992"/>
      <c r="KAQ6" s="992"/>
      <c r="KAR6" s="992"/>
      <c r="KAS6" s="992"/>
      <c r="KAT6" s="992"/>
      <c r="KAU6" s="992"/>
      <c r="KAV6" s="992"/>
      <c r="KAW6" s="992"/>
      <c r="KAX6" s="992"/>
      <c r="KAY6" s="993"/>
      <c r="KAZ6" s="991"/>
      <c r="KBA6" s="992"/>
      <c r="KBB6" s="992"/>
      <c r="KBC6" s="992"/>
      <c r="KBD6" s="992"/>
      <c r="KBE6" s="992"/>
      <c r="KBF6" s="992"/>
      <c r="KBG6" s="992"/>
      <c r="KBH6" s="992"/>
      <c r="KBI6" s="992"/>
      <c r="KBJ6" s="992"/>
      <c r="KBK6" s="992"/>
      <c r="KBL6" s="992"/>
      <c r="KBM6" s="992"/>
      <c r="KBN6" s="992"/>
      <c r="KBO6" s="992"/>
      <c r="KBP6" s="992"/>
      <c r="KBQ6" s="993"/>
      <c r="KBR6" s="991"/>
      <c r="KBS6" s="992"/>
      <c r="KBT6" s="992"/>
      <c r="KBU6" s="992"/>
      <c r="KBV6" s="992"/>
      <c r="KBW6" s="992"/>
      <c r="KBX6" s="992"/>
      <c r="KBY6" s="992"/>
      <c r="KBZ6" s="992"/>
      <c r="KCA6" s="992"/>
      <c r="KCB6" s="992"/>
      <c r="KCC6" s="992"/>
      <c r="KCD6" s="992"/>
      <c r="KCE6" s="992"/>
      <c r="KCF6" s="992"/>
      <c r="KCG6" s="992"/>
      <c r="KCH6" s="992"/>
      <c r="KCI6" s="993"/>
      <c r="KCJ6" s="991"/>
      <c r="KCK6" s="992"/>
      <c r="KCL6" s="992"/>
      <c r="KCM6" s="992"/>
      <c r="KCN6" s="992"/>
      <c r="KCO6" s="992"/>
      <c r="KCP6" s="992"/>
      <c r="KCQ6" s="992"/>
      <c r="KCR6" s="992"/>
      <c r="KCS6" s="992"/>
      <c r="KCT6" s="992"/>
      <c r="KCU6" s="992"/>
      <c r="KCV6" s="992"/>
      <c r="KCW6" s="992"/>
      <c r="KCX6" s="992"/>
      <c r="KCY6" s="992"/>
      <c r="KCZ6" s="992"/>
      <c r="KDA6" s="993"/>
      <c r="KDB6" s="991"/>
      <c r="KDC6" s="992"/>
      <c r="KDD6" s="992"/>
      <c r="KDE6" s="992"/>
      <c r="KDF6" s="992"/>
      <c r="KDG6" s="992"/>
      <c r="KDH6" s="992"/>
      <c r="KDI6" s="992"/>
      <c r="KDJ6" s="992"/>
      <c r="KDK6" s="992"/>
      <c r="KDL6" s="992"/>
      <c r="KDM6" s="992"/>
      <c r="KDN6" s="992"/>
      <c r="KDO6" s="992"/>
      <c r="KDP6" s="992"/>
      <c r="KDQ6" s="992"/>
      <c r="KDR6" s="992"/>
      <c r="KDS6" s="993"/>
      <c r="KDT6" s="991"/>
      <c r="KDU6" s="992"/>
      <c r="KDV6" s="992"/>
      <c r="KDW6" s="992"/>
      <c r="KDX6" s="992"/>
      <c r="KDY6" s="992"/>
      <c r="KDZ6" s="992"/>
      <c r="KEA6" s="992"/>
      <c r="KEB6" s="992"/>
      <c r="KEC6" s="992"/>
      <c r="KED6" s="992"/>
      <c r="KEE6" s="992"/>
      <c r="KEF6" s="992"/>
      <c r="KEG6" s="992"/>
      <c r="KEH6" s="992"/>
      <c r="KEI6" s="992"/>
      <c r="KEJ6" s="992"/>
      <c r="KEK6" s="993"/>
      <c r="KEL6" s="991"/>
      <c r="KEM6" s="992"/>
      <c r="KEN6" s="992"/>
      <c r="KEO6" s="992"/>
      <c r="KEP6" s="992"/>
      <c r="KEQ6" s="992"/>
      <c r="KER6" s="992"/>
      <c r="KES6" s="992"/>
      <c r="KET6" s="992"/>
      <c r="KEU6" s="992"/>
      <c r="KEV6" s="992"/>
      <c r="KEW6" s="992"/>
      <c r="KEX6" s="992"/>
      <c r="KEY6" s="992"/>
      <c r="KEZ6" s="992"/>
      <c r="KFA6" s="992"/>
      <c r="KFB6" s="992"/>
      <c r="KFC6" s="993"/>
      <c r="KFD6" s="991"/>
      <c r="KFE6" s="992"/>
      <c r="KFF6" s="992"/>
      <c r="KFG6" s="992"/>
      <c r="KFH6" s="992"/>
      <c r="KFI6" s="992"/>
      <c r="KFJ6" s="992"/>
      <c r="KFK6" s="992"/>
      <c r="KFL6" s="992"/>
      <c r="KFM6" s="992"/>
      <c r="KFN6" s="992"/>
      <c r="KFO6" s="992"/>
      <c r="KFP6" s="992"/>
      <c r="KFQ6" s="992"/>
      <c r="KFR6" s="992"/>
      <c r="KFS6" s="992"/>
      <c r="KFT6" s="992"/>
      <c r="KFU6" s="993"/>
      <c r="KFV6" s="991"/>
      <c r="KFW6" s="992"/>
      <c r="KFX6" s="992"/>
      <c r="KFY6" s="992"/>
      <c r="KFZ6" s="992"/>
      <c r="KGA6" s="992"/>
      <c r="KGB6" s="992"/>
      <c r="KGC6" s="992"/>
      <c r="KGD6" s="992"/>
      <c r="KGE6" s="992"/>
      <c r="KGF6" s="992"/>
      <c r="KGG6" s="992"/>
      <c r="KGH6" s="992"/>
      <c r="KGI6" s="992"/>
      <c r="KGJ6" s="992"/>
      <c r="KGK6" s="992"/>
      <c r="KGL6" s="992"/>
      <c r="KGM6" s="993"/>
      <c r="KGN6" s="991"/>
      <c r="KGO6" s="992"/>
      <c r="KGP6" s="992"/>
      <c r="KGQ6" s="992"/>
      <c r="KGR6" s="992"/>
      <c r="KGS6" s="992"/>
      <c r="KGT6" s="992"/>
      <c r="KGU6" s="992"/>
      <c r="KGV6" s="992"/>
      <c r="KGW6" s="992"/>
      <c r="KGX6" s="992"/>
      <c r="KGY6" s="992"/>
      <c r="KGZ6" s="992"/>
      <c r="KHA6" s="992"/>
      <c r="KHB6" s="992"/>
      <c r="KHC6" s="992"/>
      <c r="KHD6" s="992"/>
      <c r="KHE6" s="993"/>
      <c r="KHF6" s="991"/>
      <c r="KHG6" s="992"/>
      <c r="KHH6" s="992"/>
      <c r="KHI6" s="992"/>
      <c r="KHJ6" s="992"/>
      <c r="KHK6" s="992"/>
      <c r="KHL6" s="992"/>
      <c r="KHM6" s="992"/>
      <c r="KHN6" s="992"/>
      <c r="KHO6" s="992"/>
      <c r="KHP6" s="992"/>
      <c r="KHQ6" s="992"/>
      <c r="KHR6" s="992"/>
      <c r="KHS6" s="992"/>
      <c r="KHT6" s="992"/>
      <c r="KHU6" s="992"/>
      <c r="KHV6" s="992"/>
      <c r="KHW6" s="993"/>
      <c r="KHX6" s="991"/>
      <c r="KHY6" s="992"/>
      <c r="KHZ6" s="992"/>
      <c r="KIA6" s="992"/>
      <c r="KIB6" s="992"/>
      <c r="KIC6" s="992"/>
      <c r="KID6" s="992"/>
      <c r="KIE6" s="992"/>
      <c r="KIF6" s="992"/>
      <c r="KIG6" s="992"/>
      <c r="KIH6" s="992"/>
      <c r="KII6" s="992"/>
      <c r="KIJ6" s="992"/>
      <c r="KIK6" s="992"/>
      <c r="KIL6" s="992"/>
      <c r="KIM6" s="992"/>
      <c r="KIN6" s="992"/>
      <c r="KIO6" s="993"/>
      <c r="KIP6" s="991"/>
      <c r="KIQ6" s="992"/>
      <c r="KIR6" s="992"/>
      <c r="KIS6" s="992"/>
      <c r="KIT6" s="992"/>
      <c r="KIU6" s="992"/>
      <c r="KIV6" s="992"/>
      <c r="KIW6" s="992"/>
      <c r="KIX6" s="992"/>
      <c r="KIY6" s="992"/>
      <c r="KIZ6" s="992"/>
      <c r="KJA6" s="992"/>
      <c r="KJB6" s="992"/>
      <c r="KJC6" s="992"/>
      <c r="KJD6" s="992"/>
      <c r="KJE6" s="992"/>
      <c r="KJF6" s="992"/>
      <c r="KJG6" s="993"/>
      <c r="KJH6" s="991"/>
      <c r="KJI6" s="992"/>
      <c r="KJJ6" s="992"/>
      <c r="KJK6" s="992"/>
      <c r="KJL6" s="992"/>
      <c r="KJM6" s="992"/>
      <c r="KJN6" s="992"/>
      <c r="KJO6" s="992"/>
      <c r="KJP6" s="992"/>
      <c r="KJQ6" s="992"/>
      <c r="KJR6" s="992"/>
      <c r="KJS6" s="992"/>
      <c r="KJT6" s="992"/>
      <c r="KJU6" s="992"/>
      <c r="KJV6" s="992"/>
      <c r="KJW6" s="992"/>
      <c r="KJX6" s="992"/>
      <c r="KJY6" s="993"/>
      <c r="KJZ6" s="991"/>
      <c r="KKA6" s="992"/>
      <c r="KKB6" s="992"/>
      <c r="KKC6" s="992"/>
      <c r="KKD6" s="992"/>
      <c r="KKE6" s="992"/>
      <c r="KKF6" s="992"/>
      <c r="KKG6" s="992"/>
      <c r="KKH6" s="992"/>
      <c r="KKI6" s="992"/>
      <c r="KKJ6" s="992"/>
      <c r="KKK6" s="992"/>
      <c r="KKL6" s="992"/>
      <c r="KKM6" s="992"/>
      <c r="KKN6" s="992"/>
      <c r="KKO6" s="992"/>
      <c r="KKP6" s="992"/>
      <c r="KKQ6" s="993"/>
      <c r="KKR6" s="991"/>
      <c r="KKS6" s="992"/>
      <c r="KKT6" s="992"/>
      <c r="KKU6" s="992"/>
      <c r="KKV6" s="992"/>
      <c r="KKW6" s="992"/>
      <c r="KKX6" s="992"/>
      <c r="KKY6" s="992"/>
      <c r="KKZ6" s="992"/>
      <c r="KLA6" s="992"/>
      <c r="KLB6" s="992"/>
      <c r="KLC6" s="992"/>
      <c r="KLD6" s="992"/>
      <c r="KLE6" s="992"/>
      <c r="KLF6" s="992"/>
      <c r="KLG6" s="992"/>
      <c r="KLH6" s="992"/>
      <c r="KLI6" s="993"/>
      <c r="KLJ6" s="991"/>
      <c r="KLK6" s="992"/>
      <c r="KLL6" s="992"/>
      <c r="KLM6" s="992"/>
      <c r="KLN6" s="992"/>
      <c r="KLO6" s="992"/>
      <c r="KLP6" s="992"/>
      <c r="KLQ6" s="992"/>
      <c r="KLR6" s="992"/>
      <c r="KLS6" s="992"/>
      <c r="KLT6" s="992"/>
      <c r="KLU6" s="992"/>
      <c r="KLV6" s="992"/>
      <c r="KLW6" s="992"/>
      <c r="KLX6" s="992"/>
      <c r="KLY6" s="992"/>
      <c r="KLZ6" s="992"/>
      <c r="KMA6" s="993"/>
      <c r="KMB6" s="991"/>
      <c r="KMC6" s="992"/>
      <c r="KMD6" s="992"/>
      <c r="KME6" s="992"/>
      <c r="KMF6" s="992"/>
      <c r="KMG6" s="992"/>
      <c r="KMH6" s="992"/>
      <c r="KMI6" s="992"/>
      <c r="KMJ6" s="992"/>
      <c r="KMK6" s="992"/>
      <c r="KML6" s="992"/>
      <c r="KMM6" s="992"/>
      <c r="KMN6" s="992"/>
      <c r="KMO6" s="992"/>
      <c r="KMP6" s="992"/>
      <c r="KMQ6" s="992"/>
      <c r="KMR6" s="992"/>
      <c r="KMS6" s="993"/>
      <c r="KMT6" s="991"/>
      <c r="KMU6" s="992"/>
      <c r="KMV6" s="992"/>
      <c r="KMW6" s="992"/>
      <c r="KMX6" s="992"/>
      <c r="KMY6" s="992"/>
      <c r="KMZ6" s="992"/>
      <c r="KNA6" s="992"/>
      <c r="KNB6" s="992"/>
      <c r="KNC6" s="992"/>
      <c r="KND6" s="992"/>
      <c r="KNE6" s="992"/>
      <c r="KNF6" s="992"/>
      <c r="KNG6" s="992"/>
      <c r="KNH6" s="992"/>
      <c r="KNI6" s="992"/>
      <c r="KNJ6" s="992"/>
      <c r="KNK6" s="993"/>
      <c r="KNL6" s="991"/>
      <c r="KNM6" s="992"/>
      <c r="KNN6" s="992"/>
      <c r="KNO6" s="992"/>
      <c r="KNP6" s="992"/>
      <c r="KNQ6" s="992"/>
      <c r="KNR6" s="992"/>
      <c r="KNS6" s="992"/>
      <c r="KNT6" s="992"/>
      <c r="KNU6" s="992"/>
      <c r="KNV6" s="992"/>
      <c r="KNW6" s="992"/>
      <c r="KNX6" s="992"/>
      <c r="KNY6" s="992"/>
      <c r="KNZ6" s="992"/>
      <c r="KOA6" s="992"/>
      <c r="KOB6" s="992"/>
      <c r="KOC6" s="993"/>
      <c r="KOD6" s="991"/>
      <c r="KOE6" s="992"/>
      <c r="KOF6" s="992"/>
      <c r="KOG6" s="992"/>
      <c r="KOH6" s="992"/>
      <c r="KOI6" s="992"/>
      <c r="KOJ6" s="992"/>
      <c r="KOK6" s="992"/>
      <c r="KOL6" s="992"/>
      <c r="KOM6" s="992"/>
      <c r="KON6" s="992"/>
      <c r="KOO6" s="992"/>
      <c r="KOP6" s="992"/>
      <c r="KOQ6" s="992"/>
      <c r="KOR6" s="992"/>
      <c r="KOS6" s="992"/>
      <c r="KOT6" s="992"/>
      <c r="KOU6" s="993"/>
      <c r="KOV6" s="991"/>
      <c r="KOW6" s="992"/>
      <c r="KOX6" s="992"/>
      <c r="KOY6" s="992"/>
      <c r="KOZ6" s="992"/>
      <c r="KPA6" s="992"/>
      <c r="KPB6" s="992"/>
      <c r="KPC6" s="992"/>
      <c r="KPD6" s="992"/>
      <c r="KPE6" s="992"/>
      <c r="KPF6" s="992"/>
      <c r="KPG6" s="992"/>
      <c r="KPH6" s="992"/>
      <c r="KPI6" s="992"/>
      <c r="KPJ6" s="992"/>
      <c r="KPK6" s="992"/>
      <c r="KPL6" s="992"/>
      <c r="KPM6" s="993"/>
      <c r="KPN6" s="991"/>
      <c r="KPO6" s="992"/>
      <c r="KPP6" s="992"/>
      <c r="KPQ6" s="992"/>
      <c r="KPR6" s="992"/>
      <c r="KPS6" s="992"/>
      <c r="KPT6" s="992"/>
      <c r="KPU6" s="992"/>
      <c r="KPV6" s="992"/>
      <c r="KPW6" s="992"/>
      <c r="KPX6" s="992"/>
      <c r="KPY6" s="992"/>
      <c r="KPZ6" s="992"/>
      <c r="KQA6" s="992"/>
      <c r="KQB6" s="992"/>
      <c r="KQC6" s="992"/>
      <c r="KQD6" s="992"/>
      <c r="KQE6" s="993"/>
      <c r="KQF6" s="991"/>
      <c r="KQG6" s="992"/>
      <c r="KQH6" s="992"/>
      <c r="KQI6" s="992"/>
      <c r="KQJ6" s="992"/>
      <c r="KQK6" s="992"/>
      <c r="KQL6" s="992"/>
      <c r="KQM6" s="992"/>
      <c r="KQN6" s="992"/>
      <c r="KQO6" s="992"/>
      <c r="KQP6" s="992"/>
      <c r="KQQ6" s="992"/>
      <c r="KQR6" s="992"/>
      <c r="KQS6" s="992"/>
      <c r="KQT6" s="992"/>
      <c r="KQU6" s="992"/>
      <c r="KQV6" s="992"/>
      <c r="KQW6" s="993"/>
      <c r="KQX6" s="991"/>
      <c r="KQY6" s="992"/>
      <c r="KQZ6" s="992"/>
      <c r="KRA6" s="992"/>
      <c r="KRB6" s="992"/>
      <c r="KRC6" s="992"/>
      <c r="KRD6" s="992"/>
      <c r="KRE6" s="992"/>
      <c r="KRF6" s="992"/>
      <c r="KRG6" s="992"/>
      <c r="KRH6" s="992"/>
      <c r="KRI6" s="992"/>
      <c r="KRJ6" s="992"/>
      <c r="KRK6" s="992"/>
      <c r="KRL6" s="992"/>
      <c r="KRM6" s="992"/>
      <c r="KRN6" s="992"/>
      <c r="KRO6" s="993"/>
      <c r="KRP6" s="991"/>
      <c r="KRQ6" s="992"/>
      <c r="KRR6" s="992"/>
      <c r="KRS6" s="992"/>
      <c r="KRT6" s="992"/>
      <c r="KRU6" s="992"/>
      <c r="KRV6" s="992"/>
      <c r="KRW6" s="992"/>
      <c r="KRX6" s="992"/>
      <c r="KRY6" s="992"/>
      <c r="KRZ6" s="992"/>
      <c r="KSA6" s="992"/>
      <c r="KSB6" s="992"/>
      <c r="KSC6" s="992"/>
      <c r="KSD6" s="992"/>
      <c r="KSE6" s="992"/>
      <c r="KSF6" s="992"/>
      <c r="KSG6" s="993"/>
      <c r="KSH6" s="991"/>
      <c r="KSI6" s="992"/>
      <c r="KSJ6" s="992"/>
      <c r="KSK6" s="992"/>
      <c r="KSL6" s="992"/>
      <c r="KSM6" s="992"/>
      <c r="KSN6" s="992"/>
      <c r="KSO6" s="992"/>
      <c r="KSP6" s="992"/>
      <c r="KSQ6" s="992"/>
      <c r="KSR6" s="992"/>
      <c r="KSS6" s="992"/>
      <c r="KST6" s="992"/>
      <c r="KSU6" s="992"/>
      <c r="KSV6" s="992"/>
      <c r="KSW6" s="992"/>
      <c r="KSX6" s="992"/>
      <c r="KSY6" s="993"/>
      <c r="KSZ6" s="991"/>
      <c r="KTA6" s="992"/>
      <c r="KTB6" s="992"/>
      <c r="KTC6" s="992"/>
      <c r="KTD6" s="992"/>
      <c r="KTE6" s="992"/>
      <c r="KTF6" s="992"/>
      <c r="KTG6" s="992"/>
      <c r="KTH6" s="992"/>
      <c r="KTI6" s="992"/>
      <c r="KTJ6" s="992"/>
      <c r="KTK6" s="992"/>
      <c r="KTL6" s="992"/>
      <c r="KTM6" s="992"/>
      <c r="KTN6" s="992"/>
      <c r="KTO6" s="992"/>
      <c r="KTP6" s="992"/>
      <c r="KTQ6" s="993"/>
      <c r="KTR6" s="991"/>
      <c r="KTS6" s="992"/>
      <c r="KTT6" s="992"/>
      <c r="KTU6" s="992"/>
      <c r="KTV6" s="992"/>
      <c r="KTW6" s="992"/>
      <c r="KTX6" s="992"/>
      <c r="KTY6" s="992"/>
      <c r="KTZ6" s="992"/>
      <c r="KUA6" s="992"/>
      <c r="KUB6" s="992"/>
      <c r="KUC6" s="992"/>
      <c r="KUD6" s="992"/>
      <c r="KUE6" s="992"/>
      <c r="KUF6" s="992"/>
      <c r="KUG6" s="992"/>
      <c r="KUH6" s="992"/>
      <c r="KUI6" s="993"/>
      <c r="KUJ6" s="991"/>
      <c r="KUK6" s="992"/>
      <c r="KUL6" s="992"/>
      <c r="KUM6" s="992"/>
      <c r="KUN6" s="992"/>
      <c r="KUO6" s="992"/>
      <c r="KUP6" s="992"/>
      <c r="KUQ6" s="992"/>
      <c r="KUR6" s="992"/>
      <c r="KUS6" s="992"/>
      <c r="KUT6" s="992"/>
      <c r="KUU6" s="992"/>
      <c r="KUV6" s="992"/>
      <c r="KUW6" s="992"/>
      <c r="KUX6" s="992"/>
      <c r="KUY6" s="992"/>
      <c r="KUZ6" s="992"/>
      <c r="KVA6" s="993"/>
      <c r="KVB6" s="991"/>
      <c r="KVC6" s="992"/>
      <c r="KVD6" s="992"/>
      <c r="KVE6" s="992"/>
      <c r="KVF6" s="992"/>
      <c r="KVG6" s="992"/>
      <c r="KVH6" s="992"/>
      <c r="KVI6" s="992"/>
      <c r="KVJ6" s="992"/>
      <c r="KVK6" s="992"/>
      <c r="KVL6" s="992"/>
      <c r="KVM6" s="992"/>
      <c r="KVN6" s="992"/>
      <c r="KVO6" s="992"/>
      <c r="KVP6" s="992"/>
      <c r="KVQ6" s="992"/>
      <c r="KVR6" s="992"/>
      <c r="KVS6" s="993"/>
      <c r="KVT6" s="991"/>
      <c r="KVU6" s="992"/>
      <c r="KVV6" s="992"/>
      <c r="KVW6" s="992"/>
      <c r="KVX6" s="992"/>
      <c r="KVY6" s="992"/>
      <c r="KVZ6" s="992"/>
      <c r="KWA6" s="992"/>
      <c r="KWB6" s="992"/>
      <c r="KWC6" s="992"/>
      <c r="KWD6" s="992"/>
      <c r="KWE6" s="992"/>
      <c r="KWF6" s="992"/>
      <c r="KWG6" s="992"/>
      <c r="KWH6" s="992"/>
      <c r="KWI6" s="992"/>
      <c r="KWJ6" s="992"/>
      <c r="KWK6" s="993"/>
      <c r="KWL6" s="991"/>
      <c r="KWM6" s="992"/>
      <c r="KWN6" s="992"/>
      <c r="KWO6" s="992"/>
      <c r="KWP6" s="992"/>
      <c r="KWQ6" s="992"/>
      <c r="KWR6" s="992"/>
      <c r="KWS6" s="992"/>
      <c r="KWT6" s="992"/>
      <c r="KWU6" s="992"/>
      <c r="KWV6" s="992"/>
      <c r="KWW6" s="992"/>
      <c r="KWX6" s="992"/>
      <c r="KWY6" s="992"/>
      <c r="KWZ6" s="992"/>
      <c r="KXA6" s="992"/>
      <c r="KXB6" s="992"/>
      <c r="KXC6" s="993"/>
      <c r="KXD6" s="991"/>
      <c r="KXE6" s="992"/>
      <c r="KXF6" s="992"/>
      <c r="KXG6" s="992"/>
      <c r="KXH6" s="992"/>
      <c r="KXI6" s="992"/>
      <c r="KXJ6" s="992"/>
      <c r="KXK6" s="992"/>
      <c r="KXL6" s="992"/>
      <c r="KXM6" s="992"/>
      <c r="KXN6" s="992"/>
      <c r="KXO6" s="992"/>
      <c r="KXP6" s="992"/>
      <c r="KXQ6" s="992"/>
      <c r="KXR6" s="992"/>
      <c r="KXS6" s="992"/>
      <c r="KXT6" s="992"/>
      <c r="KXU6" s="993"/>
      <c r="KXV6" s="991"/>
      <c r="KXW6" s="992"/>
      <c r="KXX6" s="992"/>
      <c r="KXY6" s="992"/>
      <c r="KXZ6" s="992"/>
      <c r="KYA6" s="992"/>
      <c r="KYB6" s="992"/>
      <c r="KYC6" s="992"/>
      <c r="KYD6" s="992"/>
      <c r="KYE6" s="992"/>
      <c r="KYF6" s="992"/>
      <c r="KYG6" s="992"/>
      <c r="KYH6" s="992"/>
      <c r="KYI6" s="992"/>
      <c r="KYJ6" s="992"/>
      <c r="KYK6" s="992"/>
      <c r="KYL6" s="992"/>
      <c r="KYM6" s="993"/>
      <c r="KYN6" s="991"/>
      <c r="KYO6" s="992"/>
      <c r="KYP6" s="992"/>
      <c r="KYQ6" s="992"/>
      <c r="KYR6" s="992"/>
      <c r="KYS6" s="992"/>
      <c r="KYT6" s="992"/>
      <c r="KYU6" s="992"/>
      <c r="KYV6" s="992"/>
      <c r="KYW6" s="992"/>
      <c r="KYX6" s="992"/>
      <c r="KYY6" s="992"/>
      <c r="KYZ6" s="992"/>
      <c r="KZA6" s="992"/>
      <c r="KZB6" s="992"/>
      <c r="KZC6" s="992"/>
      <c r="KZD6" s="992"/>
      <c r="KZE6" s="993"/>
      <c r="KZF6" s="991"/>
      <c r="KZG6" s="992"/>
      <c r="KZH6" s="992"/>
      <c r="KZI6" s="992"/>
      <c r="KZJ6" s="992"/>
      <c r="KZK6" s="992"/>
      <c r="KZL6" s="992"/>
      <c r="KZM6" s="992"/>
      <c r="KZN6" s="992"/>
      <c r="KZO6" s="992"/>
      <c r="KZP6" s="992"/>
      <c r="KZQ6" s="992"/>
      <c r="KZR6" s="992"/>
      <c r="KZS6" s="992"/>
      <c r="KZT6" s="992"/>
      <c r="KZU6" s="992"/>
      <c r="KZV6" s="992"/>
      <c r="KZW6" s="993"/>
      <c r="KZX6" s="991"/>
      <c r="KZY6" s="992"/>
      <c r="KZZ6" s="992"/>
      <c r="LAA6" s="992"/>
      <c r="LAB6" s="992"/>
      <c r="LAC6" s="992"/>
      <c r="LAD6" s="992"/>
      <c r="LAE6" s="992"/>
      <c r="LAF6" s="992"/>
      <c r="LAG6" s="992"/>
      <c r="LAH6" s="992"/>
      <c r="LAI6" s="992"/>
      <c r="LAJ6" s="992"/>
      <c r="LAK6" s="992"/>
      <c r="LAL6" s="992"/>
      <c r="LAM6" s="992"/>
      <c r="LAN6" s="992"/>
      <c r="LAO6" s="993"/>
      <c r="LAP6" s="991"/>
      <c r="LAQ6" s="992"/>
      <c r="LAR6" s="992"/>
      <c r="LAS6" s="992"/>
      <c r="LAT6" s="992"/>
      <c r="LAU6" s="992"/>
      <c r="LAV6" s="992"/>
      <c r="LAW6" s="992"/>
      <c r="LAX6" s="992"/>
      <c r="LAY6" s="992"/>
      <c r="LAZ6" s="992"/>
      <c r="LBA6" s="992"/>
      <c r="LBB6" s="992"/>
      <c r="LBC6" s="992"/>
      <c r="LBD6" s="992"/>
      <c r="LBE6" s="992"/>
      <c r="LBF6" s="992"/>
      <c r="LBG6" s="993"/>
      <c r="LBH6" s="991"/>
      <c r="LBI6" s="992"/>
      <c r="LBJ6" s="992"/>
      <c r="LBK6" s="992"/>
      <c r="LBL6" s="992"/>
      <c r="LBM6" s="992"/>
      <c r="LBN6" s="992"/>
      <c r="LBO6" s="992"/>
      <c r="LBP6" s="992"/>
      <c r="LBQ6" s="992"/>
      <c r="LBR6" s="992"/>
      <c r="LBS6" s="992"/>
      <c r="LBT6" s="992"/>
      <c r="LBU6" s="992"/>
      <c r="LBV6" s="992"/>
      <c r="LBW6" s="992"/>
      <c r="LBX6" s="992"/>
      <c r="LBY6" s="993"/>
      <c r="LBZ6" s="991"/>
      <c r="LCA6" s="992"/>
      <c r="LCB6" s="992"/>
      <c r="LCC6" s="992"/>
      <c r="LCD6" s="992"/>
      <c r="LCE6" s="992"/>
      <c r="LCF6" s="992"/>
      <c r="LCG6" s="992"/>
      <c r="LCH6" s="992"/>
      <c r="LCI6" s="992"/>
      <c r="LCJ6" s="992"/>
      <c r="LCK6" s="992"/>
      <c r="LCL6" s="992"/>
      <c r="LCM6" s="992"/>
      <c r="LCN6" s="992"/>
      <c r="LCO6" s="992"/>
      <c r="LCP6" s="992"/>
      <c r="LCQ6" s="993"/>
      <c r="LCR6" s="991"/>
      <c r="LCS6" s="992"/>
      <c r="LCT6" s="992"/>
      <c r="LCU6" s="992"/>
      <c r="LCV6" s="992"/>
      <c r="LCW6" s="992"/>
      <c r="LCX6" s="992"/>
      <c r="LCY6" s="992"/>
      <c r="LCZ6" s="992"/>
      <c r="LDA6" s="992"/>
      <c r="LDB6" s="992"/>
      <c r="LDC6" s="992"/>
      <c r="LDD6" s="992"/>
      <c r="LDE6" s="992"/>
      <c r="LDF6" s="992"/>
      <c r="LDG6" s="992"/>
      <c r="LDH6" s="992"/>
      <c r="LDI6" s="993"/>
      <c r="LDJ6" s="991"/>
      <c r="LDK6" s="992"/>
      <c r="LDL6" s="992"/>
      <c r="LDM6" s="992"/>
      <c r="LDN6" s="992"/>
      <c r="LDO6" s="992"/>
      <c r="LDP6" s="992"/>
      <c r="LDQ6" s="992"/>
      <c r="LDR6" s="992"/>
      <c r="LDS6" s="992"/>
      <c r="LDT6" s="992"/>
      <c r="LDU6" s="992"/>
      <c r="LDV6" s="992"/>
      <c r="LDW6" s="992"/>
      <c r="LDX6" s="992"/>
      <c r="LDY6" s="992"/>
      <c r="LDZ6" s="992"/>
      <c r="LEA6" s="993"/>
      <c r="LEB6" s="991"/>
      <c r="LEC6" s="992"/>
      <c r="LED6" s="992"/>
      <c r="LEE6" s="992"/>
      <c r="LEF6" s="992"/>
      <c r="LEG6" s="992"/>
      <c r="LEH6" s="992"/>
      <c r="LEI6" s="992"/>
      <c r="LEJ6" s="992"/>
      <c r="LEK6" s="992"/>
      <c r="LEL6" s="992"/>
      <c r="LEM6" s="992"/>
      <c r="LEN6" s="992"/>
      <c r="LEO6" s="992"/>
      <c r="LEP6" s="992"/>
      <c r="LEQ6" s="992"/>
      <c r="LER6" s="992"/>
      <c r="LES6" s="993"/>
      <c r="LET6" s="991"/>
      <c r="LEU6" s="992"/>
      <c r="LEV6" s="992"/>
      <c r="LEW6" s="992"/>
      <c r="LEX6" s="992"/>
      <c r="LEY6" s="992"/>
      <c r="LEZ6" s="992"/>
      <c r="LFA6" s="992"/>
      <c r="LFB6" s="992"/>
      <c r="LFC6" s="992"/>
      <c r="LFD6" s="992"/>
      <c r="LFE6" s="992"/>
      <c r="LFF6" s="992"/>
      <c r="LFG6" s="992"/>
      <c r="LFH6" s="992"/>
      <c r="LFI6" s="992"/>
      <c r="LFJ6" s="992"/>
      <c r="LFK6" s="993"/>
      <c r="LFL6" s="991"/>
      <c r="LFM6" s="992"/>
      <c r="LFN6" s="992"/>
      <c r="LFO6" s="992"/>
      <c r="LFP6" s="992"/>
      <c r="LFQ6" s="992"/>
      <c r="LFR6" s="992"/>
      <c r="LFS6" s="992"/>
      <c r="LFT6" s="992"/>
      <c r="LFU6" s="992"/>
      <c r="LFV6" s="992"/>
      <c r="LFW6" s="992"/>
      <c r="LFX6" s="992"/>
      <c r="LFY6" s="992"/>
      <c r="LFZ6" s="992"/>
      <c r="LGA6" s="992"/>
      <c r="LGB6" s="992"/>
      <c r="LGC6" s="993"/>
      <c r="LGD6" s="991"/>
      <c r="LGE6" s="992"/>
      <c r="LGF6" s="992"/>
      <c r="LGG6" s="992"/>
      <c r="LGH6" s="992"/>
      <c r="LGI6" s="992"/>
      <c r="LGJ6" s="992"/>
      <c r="LGK6" s="992"/>
      <c r="LGL6" s="992"/>
      <c r="LGM6" s="992"/>
      <c r="LGN6" s="992"/>
      <c r="LGO6" s="992"/>
      <c r="LGP6" s="992"/>
      <c r="LGQ6" s="992"/>
      <c r="LGR6" s="992"/>
      <c r="LGS6" s="992"/>
      <c r="LGT6" s="992"/>
      <c r="LGU6" s="993"/>
      <c r="LGV6" s="991"/>
      <c r="LGW6" s="992"/>
      <c r="LGX6" s="992"/>
      <c r="LGY6" s="992"/>
      <c r="LGZ6" s="992"/>
      <c r="LHA6" s="992"/>
      <c r="LHB6" s="992"/>
      <c r="LHC6" s="992"/>
      <c r="LHD6" s="992"/>
      <c r="LHE6" s="992"/>
      <c r="LHF6" s="992"/>
      <c r="LHG6" s="992"/>
      <c r="LHH6" s="992"/>
      <c r="LHI6" s="992"/>
      <c r="LHJ6" s="992"/>
      <c r="LHK6" s="992"/>
      <c r="LHL6" s="992"/>
      <c r="LHM6" s="993"/>
      <c r="LHN6" s="991"/>
      <c r="LHO6" s="992"/>
      <c r="LHP6" s="992"/>
      <c r="LHQ6" s="992"/>
      <c r="LHR6" s="992"/>
      <c r="LHS6" s="992"/>
      <c r="LHT6" s="992"/>
      <c r="LHU6" s="992"/>
      <c r="LHV6" s="992"/>
      <c r="LHW6" s="992"/>
      <c r="LHX6" s="992"/>
      <c r="LHY6" s="992"/>
      <c r="LHZ6" s="992"/>
      <c r="LIA6" s="992"/>
      <c r="LIB6" s="992"/>
      <c r="LIC6" s="992"/>
      <c r="LID6" s="992"/>
      <c r="LIE6" s="993"/>
      <c r="LIF6" s="991"/>
      <c r="LIG6" s="992"/>
      <c r="LIH6" s="992"/>
      <c r="LII6" s="992"/>
      <c r="LIJ6" s="992"/>
      <c r="LIK6" s="992"/>
      <c r="LIL6" s="992"/>
      <c r="LIM6" s="992"/>
      <c r="LIN6" s="992"/>
      <c r="LIO6" s="992"/>
      <c r="LIP6" s="992"/>
      <c r="LIQ6" s="992"/>
      <c r="LIR6" s="992"/>
      <c r="LIS6" s="992"/>
      <c r="LIT6" s="992"/>
      <c r="LIU6" s="992"/>
      <c r="LIV6" s="992"/>
      <c r="LIW6" s="993"/>
      <c r="LIX6" s="991"/>
      <c r="LIY6" s="992"/>
      <c r="LIZ6" s="992"/>
      <c r="LJA6" s="992"/>
      <c r="LJB6" s="992"/>
      <c r="LJC6" s="992"/>
      <c r="LJD6" s="992"/>
      <c r="LJE6" s="992"/>
      <c r="LJF6" s="992"/>
      <c r="LJG6" s="992"/>
      <c r="LJH6" s="992"/>
      <c r="LJI6" s="992"/>
      <c r="LJJ6" s="992"/>
      <c r="LJK6" s="992"/>
      <c r="LJL6" s="992"/>
      <c r="LJM6" s="992"/>
      <c r="LJN6" s="992"/>
      <c r="LJO6" s="993"/>
      <c r="LJP6" s="991"/>
      <c r="LJQ6" s="992"/>
      <c r="LJR6" s="992"/>
      <c r="LJS6" s="992"/>
      <c r="LJT6" s="992"/>
      <c r="LJU6" s="992"/>
      <c r="LJV6" s="992"/>
      <c r="LJW6" s="992"/>
      <c r="LJX6" s="992"/>
      <c r="LJY6" s="992"/>
      <c r="LJZ6" s="992"/>
      <c r="LKA6" s="992"/>
      <c r="LKB6" s="992"/>
      <c r="LKC6" s="992"/>
      <c r="LKD6" s="992"/>
      <c r="LKE6" s="992"/>
      <c r="LKF6" s="992"/>
      <c r="LKG6" s="993"/>
      <c r="LKH6" s="991"/>
      <c r="LKI6" s="992"/>
      <c r="LKJ6" s="992"/>
      <c r="LKK6" s="992"/>
      <c r="LKL6" s="992"/>
      <c r="LKM6" s="992"/>
      <c r="LKN6" s="992"/>
      <c r="LKO6" s="992"/>
      <c r="LKP6" s="992"/>
      <c r="LKQ6" s="992"/>
      <c r="LKR6" s="992"/>
      <c r="LKS6" s="992"/>
      <c r="LKT6" s="992"/>
      <c r="LKU6" s="992"/>
      <c r="LKV6" s="992"/>
      <c r="LKW6" s="992"/>
      <c r="LKX6" s="992"/>
      <c r="LKY6" s="993"/>
      <c r="LKZ6" s="991"/>
      <c r="LLA6" s="992"/>
      <c r="LLB6" s="992"/>
      <c r="LLC6" s="992"/>
      <c r="LLD6" s="992"/>
      <c r="LLE6" s="992"/>
      <c r="LLF6" s="992"/>
      <c r="LLG6" s="992"/>
      <c r="LLH6" s="992"/>
      <c r="LLI6" s="992"/>
      <c r="LLJ6" s="992"/>
      <c r="LLK6" s="992"/>
      <c r="LLL6" s="992"/>
      <c r="LLM6" s="992"/>
      <c r="LLN6" s="992"/>
      <c r="LLO6" s="992"/>
      <c r="LLP6" s="992"/>
      <c r="LLQ6" s="993"/>
      <c r="LLR6" s="991"/>
      <c r="LLS6" s="992"/>
      <c r="LLT6" s="992"/>
      <c r="LLU6" s="992"/>
      <c r="LLV6" s="992"/>
      <c r="LLW6" s="992"/>
      <c r="LLX6" s="992"/>
      <c r="LLY6" s="992"/>
      <c r="LLZ6" s="992"/>
      <c r="LMA6" s="992"/>
      <c r="LMB6" s="992"/>
      <c r="LMC6" s="992"/>
      <c r="LMD6" s="992"/>
      <c r="LME6" s="992"/>
      <c r="LMF6" s="992"/>
      <c r="LMG6" s="992"/>
      <c r="LMH6" s="992"/>
      <c r="LMI6" s="993"/>
      <c r="LMJ6" s="991"/>
      <c r="LMK6" s="992"/>
      <c r="LML6" s="992"/>
      <c r="LMM6" s="992"/>
      <c r="LMN6" s="992"/>
      <c r="LMO6" s="992"/>
      <c r="LMP6" s="992"/>
      <c r="LMQ6" s="992"/>
      <c r="LMR6" s="992"/>
      <c r="LMS6" s="992"/>
      <c r="LMT6" s="992"/>
      <c r="LMU6" s="992"/>
      <c r="LMV6" s="992"/>
      <c r="LMW6" s="992"/>
      <c r="LMX6" s="992"/>
      <c r="LMY6" s="992"/>
      <c r="LMZ6" s="992"/>
      <c r="LNA6" s="993"/>
      <c r="LNB6" s="991"/>
      <c r="LNC6" s="992"/>
      <c r="LND6" s="992"/>
      <c r="LNE6" s="992"/>
      <c r="LNF6" s="992"/>
      <c r="LNG6" s="992"/>
      <c r="LNH6" s="992"/>
      <c r="LNI6" s="992"/>
      <c r="LNJ6" s="992"/>
      <c r="LNK6" s="992"/>
      <c r="LNL6" s="992"/>
      <c r="LNM6" s="992"/>
      <c r="LNN6" s="992"/>
      <c r="LNO6" s="992"/>
      <c r="LNP6" s="992"/>
      <c r="LNQ6" s="992"/>
      <c r="LNR6" s="992"/>
      <c r="LNS6" s="993"/>
      <c r="LNT6" s="991"/>
      <c r="LNU6" s="992"/>
      <c r="LNV6" s="992"/>
      <c r="LNW6" s="992"/>
      <c r="LNX6" s="992"/>
      <c r="LNY6" s="992"/>
      <c r="LNZ6" s="992"/>
      <c r="LOA6" s="992"/>
      <c r="LOB6" s="992"/>
      <c r="LOC6" s="992"/>
      <c r="LOD6" s="992"/>
      <c r="LOE6" s="992"/>
      <c r="LOF6" s="992"/>
      <c r="LOG6" s="992"/>
      <c r="LOH6" s="992"/>
      <c r="LOI6" s="992"/>
      <c r="LOJ6" s="992"/>
      <c r="LOK6" s="993"/>
      <c r="LOL6" s="991"/>
      <c r="LOM6" s="992"/>
      <c r="LON6" s="992"/>
      <c r="LOO6" s="992"/>
      <c r="LOP6" s="992"/>
      <c r="LOQ6" s="992"/>
      <c r="LOR6" s="992"/>
      <c r="LOS6" s="992"/>
      <c r="LOT6" s="992"/>
      <c r="LOU6" s="992"/>
      <c r="LOV6" s="992"/>
      <c r="LOW6" s="992"/>
      <c r="LOX6" s="992"/>
      <c r="LOY6" s="992"/>
      <c r="LOZ6" s="992"/>
      <c r="LPA6" s="992"/>
      <c r="LPB6" s="992"/>
      <c r="LPC6" s="993"/>
      <c r="LPD6" s="991"/>
      <c r="LPE6" s="992"/>
      <c r="LPF6" s="992"/>
      <c r="LPG6" s="992"/>
      <c r="LPH6" s="992"/>
      <c r="LPI6" s="992"/>
      <c r="LPJ6" s="992"/>
      <c r="LPK6" s="992"/>
      <c r="LPL6" s="992"/>
      <c r="LPM6" s="992"/>
      <c r="LPN6" s="992"/>
      <c r="LPO6" s="992"/>
      <c r="LPP6" s="992"/>
      <c r="LPQ6" s="992"/>
      <c r="LPR6" s="992"/>
      <c r="LPS6" s="992"/>
      <c r="LPT6" s="992"/>
      <c r="LPU6" s="993"/>
      <c r="LPV6" s="991"/>
      <c r="LPW6" s="992"/>
      <c r="LPX6" s="992"/>
      <c r="LPY6" s="992"/>
      <c r="LPZ6" s="992"/>
      <c r="LQA6" s="992"/>
      <c r="LQB6" s="992"/>
      <c r="LQC6" s="992"/>
      <c r="LQD6" s="992"/>
      <c r="LQE6" s="992"/>
      <c r="LQF6" s="992"/>
      <c r="LQG6" s="992"/>
      <c r="LQH6" s="992"/>
      <c r="LQI6" s="992"/>
      <c r="LQJ6" s="992"/>
      <c r="LQK6" s="992"/>
      <c r="LQL6" s="992"/>
      <c r="LQM6" s="993"/>
      <c r="LQN6" s="991"/>
      <c r="LQO6" s="992"/>
      <c r="LQP6" s="992"/>
      <c r="LQQ6" s="992"/>
      <c r="LQR6" s="992"/>
      <c r="LQS6" s="992"/>
      <c r="LQT6" s="992"/>
      <c r="LQU6" s="992"/>
      <c r="LQV6" s="992"/>
      <c r="LQW6" s="992"/>
      <c r="LQX6" s="992"/>
      <c r="LQY6" s="992"/>
      <c r="LQZ6" s="992"/>
      <c r="LRA6" s="992"/>
      <c r="LRB6" s="992"/>
      <c r="LRC6" s="992"/>
      <c r="LRD6" s="992"/>
      <c r="LRE6" s="993"/>
      <c r="LRF6" s="991"/>
      <c r="LRG6" s="992"/>
      <c r="LRH6" s="992"/>
      <c r="LRI6" s="992"/>
      <c r="LRJ6" s="992"/>
      <c r="LRK6" s="992"/>
      <c r="LRL6" s="992"/>
      <c r="LRM6" s="992"/>
      <c r="LRN6" s="992"/>
      <c r="LRO6" s="992"/>
      <c r="LRP6" s="992"/>
      <c r="LRQ6" s="992"/>
      <c r="LRR6" s="992"/>
      <c r="LRS6" s="992"/>
      <c r="LRT6" s="992"/>
      <c r="LRU6" s="992"/>
      <c r="LRV6" s="992"/>
      <c r="LRW6" s="993"/>
      <c r="LRX6" s="991"/>
      <c r="LRY6" s="992"/>
      <c r="LRZ6" s="992"/>
      <c r="LSA6" s="992"/>
      <c r="LSB6" s="992"/>
      <c r="LSC6" s="992"/>
      <c r="LSD6" s="992"/>
      <c r="LSE6" s="992"/>
      <c r="LSF6" s="992"/>
      <c r="LSG6" s="992"/>
      <c r="LSH6" s="992"/>
      <c r="LSI6" s="992"/>
      <c r="LSJ6" s="992"/>
      <c r="LSK6" s="992"/>
      <c r="LSL6" s="992"/>
      <c r="LSM6" s="992"/>
      <c r="LSN6" s="992"/>
      <c r="LSO6" s="993"/>
      <c r="LSP6" s="991"/>
      <c r="LSQ6" s="992"/>
      <c r="LSR6" s="992"/>
      <c r="LSS6" s="992"/>
      <c r="LST6" s="992"/>
      <c r="LSU6" s="992"/>
      <c r="LSV6" s="992"/>
      <c r="LSW6" s="992"/>
      <c r="LSX6" s="992"/>
      <c r="LSY6" s="992"/>
      <c r="LSZ6" s="992"/>
      <c r="LTA6" s="992"/>
      <c r="LTB6" s="992"/>
      <c r="LTC6" s="992"/>
      <c r="LTD6" s="992"/>
      <c r="LTE6" s="992"/>
      <c r="LTF6" s="992"/>
      <c r="LTG6" s="993"/>
      <c r="LTH6" s="991"/>
      <c r="LTI6" s="992"/>
      <c r="LTJ6" s="992"/>
      <c r="LTK6" s="992"/>
      <c r="LTL6" s="992"/>
      <c r="LTM6" s="992"/>
      <c r="LTN6" s="992"/>
      <c r="LTO6" s="992"/>
      <c r="LTP6" s="992"/>
      <c r="LTQ6" s="992"/>
      <c r="LTR6" s="992"/>
      <c r="LTS6" s="992"/>
      <c r="LTT6" s="992"/>
      <c r="LTU6" s="992"/>
      <c r="LTV6" s="992"/>
      <c r="LTW6" s="992"/>
      <c r="LTX6" s="992"/>
      <c r="LTY6" s="993"/>
      <c r="LTZ6" s="991"/>
      <c r="LUA6" s="992"/>
      <c r="LUB6" s="992"/>
      <c r="LUC6" s="992"/>
      <c r="LUD6" s="992"/>
      <c r="LUE6" s="992"/>
      <c r="LUF6" s="992"/>
      <c r="LUG6" s="992"/>
      <c r="LUH6" s="992"/>
      <c r="LUI6" s="992"/>
      <c r="LUJ6" s="992"/>
      <c r="LUK6" s="992"/>
      <c r="LUL6" s="992"/>
      <c r="LUM6" s="992"/>
      <c r="LUN6" s="992"/>
      <c r="LUO6" s="992"/>
      <c r="LUP6" s="992"/>
      <c r="LUQ6" s="993"/>
      <c r="LUR6" s="991"/>
      <c r="LUS6" s="992"/>
      <c r="LUT6" s="992"/>
      <c r="LUU6" s="992"/>
      <c r="LUV6" s="992"/>
      <c r="LUW6" s="992"/>
      <c r="LUX6" s="992"/>
      <c r="LUY6" s="992"/>
      <c r="LUZ6" s="992"/>
      <c r="LVA6" s="992"/>
      <c r="LVB6" s="992"/>
      <c r="LVC6" s="992"/>
      <c r="LVD6" s="992"/>
      <c r="LVE6" s="992"/>
      <c r="LVF6" s="992"/>
      <c r="LVG6" s="992"/>
      <c r="LVH6" s="992"/>
      <c r="LVI6" s="993"/>
      <c r="LVJ6" s="991"/>
      <c r="LVK6" s="992"/>
      <c r="LVL6" s="992"/>
      <c r="LVM6" s="992"/>
      <c r="LVN6" s="992"/>
      <c r="LVO6" s="992"/>
      <c r="LVP6" s="992"/>
      <c r="LVQ6" s="992"/>
      <c r="LVR6" s="992"/>
      <c r="LVS6" s="992"/>
      <c r="LVT6" s="992"/>
      <c r="LVU6" s="992"/>
      <c r="LVV6" s="992"/>
      <c r="LVW6" s="992"/>
      <c r="LVX6" s="992"/>
      <c r="LVY6" s="992"/>
      <c r="LVZ6" s="992"/>
      <c r="LWA6" s="993"/>
      <c r="LWB6" s="991"/>
      <c r="LWC6" s="992"/>
      <c r="LWD6" s="992"/>
      <c r="LWE6" s="992"/>
      <c r="LWF6" s="992"/>
      <c r="LWG6" s="992"/>
      <c r="LWH6" s="992"/>
      <c r="LWI6" s="992"/>
      <c r="LWJ6" s="992"/>
      <c r="LWK6" s="992"/>
      <c r="LWL6" s="992"/>
      <c r="LWM6" s="992"/>
      <c r="LWN6" s="992"/>
      <c r="LWO6" s="992"/>
      <c r="LWP6" s="992"/>
      <c r="LWQ6" s="992"/>
      <c r="LWR6" s="992"/>
      <c r="LWS6" s="993"/>
      <c r="LWT6" s="991"/>
      <c r="LWU6" s="992"/>
      <c r="LWV6" s="992"/>
      <c r="LWW6" s="992"/>
      <c r="LWX6" s="992"/>
      <c r="LWY6" s="992"/>
      <c r="LWZ6" s="992"/>
      <c r="LXA6" s="992"/>
      <c r="LXB6" s="992"/>
      <c r="LXC6" s="992"/>
      <c r="LXD6" s="992"/>
      <c r="LXE6" s="992"/>
      <c r="LXF6" s="992"/>
      <c r="LXG6" s="992"/>
      <c r="LXH6" s="992"/>
      <c r="LXI6" s="992"/>
      <c r="LXJ6" s="992"/>
      <c r="LXK6" s="993"/>
      <c r="LXL6" s="991"/>
      <c r="LXM6" s="992"/>
      <c r="LXN6" s="992"/>
      <c r="LXO6" s="992"/>
      <c r="LXP6" s="992"/>
      <c r="LXQ6" s="992"/>
      <c r="LXR6" s="992"/>
      <c r="LXS6" s="992"/>
      <c r="LXT6" s="992"/>
      <c r="LXU6" s="992"/>
      <c r="LXV6" s="992"/>
      <c r="LXW6" s="992"/>
      <c r="LXX6" s="992"/>
      <c r="LXY6" s="992"/>
      <c r="LXZ6" s="992"/>
      <c r="LYA6" s="992"/>
      <c r="LYB6" s="992"/>
      <c r="LYC6" s="993"/>
      <c r="LYD6" s="991"/>
      <c r="LYE6" s="992"/>
      <c r="LYF6" s="992"/>
      <c r="LYG6" s="992"/>
      <c r="LYH6" s="992"/>
      <c r="LYI6" s="992"/>
      <c r="LYJ6" s="992"/>
      <c r="LYK6" s="992"/>
      <c r="LYL6" s="992"/>
      <c r="LYM6" s="992"/>
      <c r="LYN6" s="992"/>
      <c r="LYO6" s="992"/>
      <c r="LYP6" s="992"/>
      <c r="LYQ6" s="992"/>
      <c r="LYR6" s="992"/>
      <c r="LYS6" s="992"/>
      <c r="LYT6" s="992"/>
      <c r="LYU6" s="993"/>
      <c r="LYV6" s="991"/>
      <c r="LYW6" s="992"/>
      <c r="LYX6" s="992"/>
      <c r="LYY6" s="992"/>
      <c r="LYZ6" s="992"/>
      <c r="LZA6" s="992"/>
      <c r="LZB6" s="992"/>
      <c r="LZC6" s="992"/>
      <c r="LZD6" s="992"/>
      <c r="LZE6" s="992"/>
      <c r="LZF6" s="992"/>
      <c r="LZG6" s="992"/>
      <c r="LZH6" s="992"/>
      <c r="LZI6" s="992"/>
      <c r="LZJ6" s="992"/>
      <c r="LZK6" s="992"/>
      <c r="LZL6" s="992"/>
      <c r="LZM6" s="993"/>
      <c r="LZN6" s="991"/>
      <c r="LZO6" s="992"/>
      <c r="LZP6" s="992"/>
      <c r="LZQ6" s="992"/>
      <c r="LZR6" s="992"/>
      <c r="LZS6" s="992"/>
      <c r="LZT6" s="992"/>
      <c r="LZU6" s="992"/>
      <c r="LZV6" s="992"/>
      <c r="LZW6" s="992"/>
      <c r="LZX6" s="992"/>
      <c r="LZY6" s="992"/>
      <c r="LZZ6" s="992"/>
      <c r="MAA6" s="992"/>
      <c r="MAB6" s="992"/>
      <c r="MAC6" s="992"/>
      <c r="MAD6" s="992"/>
      <c r="MAE6" s="993"/>
      <c r="MAF6" s="991"/>
      <c r="MAG6" s="992"/>
      <c r="MAH6" s="992"/>
      <c r="MAI6" s="992"/>
      <c r="MAJ6" s="992"/>
      <c r="MAK6" s="992"/>
      <c r="MAL6" s="992"/>
      <c r="MAM6" s="992"/>
      <c r="MAN6" s="992"/>
      <c r="MAO6" s="992"/>
      <c r="MAP6" s="992"/>
      <c r="MAQ6" s="992"/>
      <c r="MAR6" s="992"/>
      <c r="MAS6" s="992"/>
      <c r="MAT6" s="992"/>
      <c r="MAU6" s="992"/>
      <c r="MAV6" s="992"/>
      <c r="MAW6" s="993"/>
      <c r="MAX6" s="991"/>
      <c r="MAY6" s="992"/>
      <c r="MAZ6" s="992"/>
      <c r="MBA6" s="992"/>
      <c r="MBB6" s="992"/>
      <c r="MBC6" s="992"/>
      <c r="MBD6" s="992"/>
      <c r="MBE6" s="992"/>
      <c r="MBF6" s="992"/>
      <c r="MBG6" s="992"/>
      <c r="MBH6" s="992"/>
      <c r="MBI6" s="992"/>
      <c r="MBJ6" s="992"/>
      <c r="MBK6" s="992"/>
      <c r="MBL6" s="992"/>
      <c r="MBM6" s="992"/>
      <c r="MBN6" s="992"/>
      <c r="MBO6" s="993"/>
      <c r="MBP6" s="991"/>
      <c r="MBQ6" s="992"/>
      <c r="MBR6" s="992"/>
      <c r="MBS6" s="992"/>
      <c r="MBT6" s="992"/>
      <c r="MBU6" s="992"/>
      <c r="MBV6" s="992"/>
      <c r="MBW6" s="992"/>
      <c r="MBX6" s="992"/>
      <c r="MBY6" s="992"/>
      <c r="MBZ6" s="992"/>
      <c r="MCA6" s="992"/>
      <c r="MCB6" s="992"/>
      <c r="MCC6" s="992"/>
      <c r="MCD6" s="992"/>
      <c r="MCE6" s="992"/>
      <c r="MCF6" s="992"/>
      <c r="MCG6" s="993"/>
      <c r="MCH6" s="991"/>
      <c r="MCI6" s="992"/>
      <c r="MCJ6" s="992"/>
      <c r="MCK6" s="992"/>
      <c r="MCL6" s="992"/>
      <c r="MCM6" s="992"/>
      <c r="MCN6" s="992"/>
      <c r="MCO6" s="992"/>
      <c r="MCP6" s="992"/>
      <c r="MCQ6" s="992"/>
      <c r="MCR6" s="992"/>
      <c r="MCS6" s="992"/>
      <c r="MCT6" s="992"/>
      <c r="MCU6" s="992"/>
      <c r="MCV6" s="992"/>
      <c r="MCW6" s="992"/>
      <c r="MCX6" s="992"/>
      <c r="MCY6" s="993"/>
      <c r="MCZ6" s="991"/>
      <c r="MDA6" s="992"/>
      <c r="MDB6" s="992"/>
      <c r="MDC6" s="992"/>
      <c r="MDD6" s="992"/>
      <c r="MDE6" s="992"/>
      <c r="MDF6" s="992"/>
      <c r="MDG6" s="992"/>
      <c r="MDH6" s="992"/>
      <c r="MDI6" s="992"/>
      <c r="MDJ6" s="992"/>
      <c r="MDK6" s="992"/>
      <c r="MDL6" s="992"/>
      <c r="MDM6" s="992"/>
      <c r="MDN6" s="992"/>
      <c r="MDO6" s="992"/>
      <c r="MDP6" s="992"/>
      <c r="MDQ6" s="993"/>
      <c r="MDR6" s="991"/>
      <c r="MDS6" s="992"/>
      <c r="MDT6" s="992"/>
      <c r="MDU6" s="992"/>
      <c r="MDV6" s="992"/>
      <c r="MDW6" s="992"/>
      <c r="MDX6" s="992"/>
      <c r="MDY6" s="992"/>
      <c r="MDZ6" s="992"/>
      <c r="MEA6" s="992"/>
      <c r="MEB6" s="992"/>
      <c r="MEC6" s="992"/>
      <c r="MED6" s="992"/>
      <c r="MEE6" s="992"/>
      <c r="MEF6" s="992"/>
      <c r="MEG6" s="992"/>
      <c r="MEH6" s="992"/>
      <c r="MEI6" s="993"/>
      <c r="MEJ6" s="991"/>
      <c r="MEK6" s="992"/>
      <c r="MEL6" s="992"/>
      <c r="MEM6" s="992"/>
      <c r="MEN6" s="992"/>
      <c r="MEO6" s="992"/>
      <c r="MEP6" s="992"/>
      <c r="MEQ6" s="992"/>
      <c r="MER6" s="992"/>
      <c r="MES6" s="992"/>
      <c r="MET6" s="992"/>
      <c r="MEU6" s="992"/>
      <c r="MEV6" s="992"/>
      <c r="MEW6" s="992"/>
      <c r="MEX6" s="992"/>
      <c r="MEY6" s="992"/>
      <c r="MEZ6" s="992"/>
      <c r="MFA6" s="993"/>
      <c r="MFB6" s="991"/>
      <c r="MFC6" s="992"/>
      <c r="MFD6" s="992"/>
      <c r="MFE6" s="992"/>
      <c r="MFF6" s="992"/>
      <c r="MFG6" s="992"/>
      <c r="MFH6" s="992"/>
      <c r="MFI6" s="992"/>
      <c r="MFJ6" s="992"/>
      <c r="MFK6" s="992"/>
      <c r="MFL6" s="992"/>
      <c r="MFM6" s="992"/>
      <c r="MFN6" s="992"/>
      <c r="MFO6" s="992"/>
      <c r="MFP6" s="992"/>
      <c r="MFQ6" s="992"/>
      <c r="MFR6" s="992"/>
      <c r="MFS6" s="993"/>
      <c r="MFT6" s="991"/>
      <c r="MFU6" s="992"/>
      <c r="MFV6" s="992"/>
      <c r="MFW6" s="992"/>
      <c r="MFX6" s="992"/>
      <c r="MFY6" s="992"/>
      <c r="MFZ6" s="992"/>
      <c r="MGA6" s="992"/>
      <c r="MGB6" s="992"/>
      <c r="MGC6" s="992"/>
      <c r="MGD6" s="992"/>
      <c r="MGE6" s="992"/>
      <c r="MGF6" s="992"/>
      <c r="MGG6" s="992"/>
      <c r="MGH6" s="992"/>
      <c r="MGI6" s="992"/>
      <c r="MGJ6" s="992"/>
      <c r="MGK6" s="993"/>
      <c r="MGL6" s="991"/>
      <c r="MGM6" s="992"/>
      <c r="MGN6" s="992"/>
      <c r="MGO6" s="992"/>
      <c r="MGP6" s="992"/>
      <c r="MGQ6" s="992"/>
      <c r="MGR6" s="992"/>
      <c r="MGS6" s="992"/>
      <c r="MGT6" s="992"/>
      <c r="MGU6" s="992"/>
      <c r="MGV6" s="992"/>
      <c r="MGW6" s="992"/>
      <c r="MGX6" s="992"/>
      <c r="MGY6" s="992"/>
      <c r="MGZ6" s="992"/>
      <c r="MHA6" s="992"/>
      <c r="MHB6" s="992"/>
      <c r="MHC6" s="993"/>
      <c r="MHD6" s="991"/>
      <c r="MHE6" s="992"/>
      <c r="MHF6" s="992"/>
      <c r="MHG6" s="992"/>
      <c r="MHH6" s="992"/>
      <c r="MHI6" s="992"/>
      <c r="MHJ6" s="992"/>
      <c r="MHK6" s="992"/>
      <c r="MHL6" s="992"/>
      <c r="MHM6" s="992"/>
      <c r="MHN6" s="992"/>
      <c r="MHO6" s="992"/>
      <c r="MHP6" s="992"/>
      <c r="MHQ6" s="992"/>
      <c r="MHR6" s="992"/>
      <c r="MHS6" s="992"/>
      <c r="MHT6" s="992"/>
      <c r="MHU6" s="993"/>
      <c r="MHV6" s="991"/>
      <c r="MHW6" s="992"/>
      <c r="MHX6" s="992"/>
      <c r="MHY6" s="992"/>
      <c r="MHZ6" s="992"/>
      <c r="MIA6" s="992"/>
      <c r="MIB6" s="992"/>
      <c r="MIC6" s="992"/>
      <c r="MID6" s="992"/>
      <c r="MIE6" s="992"/>
      <c r="MIF6" s="992"/>
      <c r="MIG6" s="992"/>
      <c r="MIH6" s="992"/>
      <c r="MII6" s="992"/>
      <c r="MIJ6" s="992"/>
      <c r="MIK6" s="992"/>
      <c r="MIL6" s="992"/>
      <c r="MIM6" s="993"/>
      <c r="MIN6" s="991"/>
      <c r="MIO6" s="992"/>
      <c r="MIP6" s="992"/>
      <c r="MIQ6" s="992"/>
      <c r="MIR6" s="992"/>
      <c r="MIS6" s="992"/>
      <c r="MIT6" s="992"/>
      <c r="MIU6" s="992"/>
      <c r="MIV6" s="992"/>
      <c r="MIW6" s="992"/>
      <c r="MIX6" s="992"/>
      <c r="MIY6" s="992"/>
      <c r="MIZ6" s="992"/>
      <c r="MJA6" s="992"/>
      <c r="MJB6" s="992"/>
      <c r="MJC6" s="992"/>
      <c r="MJD6" s="992"/>
      <c r="MJE6" s="993"/>
      <c r="MJF6" s="991"/>
      <c r="MJG6" s="992"/>
      <c r="MJH6" s="992"/>
      <c r="MJI6" s="992"/>
      <c r="MJJ6" s="992"/>
      <c r="MJK6" s="992"/>
      <c r="MJL6" s="992"/>
      <c r="MJM6" s="992"/>
      <c r="MJN6" s="992"/>
      <c r="MJO6" s="992"/>
      <c r="MJP6" s="992"/>
      <c r="MJQ6" s="992"/>
      <c r="MJR6" s="992"/>
      <c r="MJS6" s="992"/>
      <c r="MJT6" s="992"/>
      <c r="MJU6" s="992"/>
      <c r="MJV6" s="992"/>
      <c r="MJW6" s="993"/>
      <c r="MJX6" s="991"/>
      <c r="MJY6" s="992"/>
      <c r="MJZ6" s="992"/>
      <c r="MKA6" s="992"/>
      <c r="MKB6" s="992"/>
      <c r="MKC6" s="992"/>
      <c r="MKD6" s="992"/>
      <c r="MKE6" s="992"/>
      <c r="MKF6" s="992"/>
      <c r="MKG6" s="992"/>
      <c r="MKH6" s="992"/>
      <c r="MKI6" s="992"/>
      <c r="MKJ6" s="992"/>
      <c r="MKK6" s="992"/>
      <c r="MKL6" s="992"/>
      <c r="MKM6" s="992"/>
      <c r="MKN6" s="992"/>
      <c r="MKO6" s="993"/>
      <c r="MKP6" s="991"/>
      <c r="MKQ6" s="992"/>
      <c r="MKR6" s="992"/>
      <c r="MKS6" s="992"/>
      <c r="MKT6" s="992"/>
      <c r="MKU6" s="992"/>
      <c r="MKV6" s="992"/>
      <c r="MKW6" s="992"/>
      <c r="MKX6" s="992"/>
      <c r="MKY6" s="992"/>
      <c r="MKZ6" s="992"/>
      <c r="MLA6" s="992"/>
      <c r="MLB6" s="992"/>
      <c r="MLC6" s="992"/>
      <c r="MLD6" s="992"/>
      <c r="MLE6" s="992"/>
      <c r="MLF6" s="992"/>
      <c r="MLG6" s="993"/>
      <c r="MLH6" s="991"/>
      <c r="MLI6" s="992"/>
      <c r="MLJ6" s="992"/>
      <c r="MLK6" s="992"/>
      <c r="MLL6" s="992"/>
      <c r="MLM6" s="992"/>
      <c r="MLN6" s="992"/>
      <c r="MLO6" s="992"/>
      <c r="MLP6" s="992"/>
      <c r="MLQ6" s="992"/>
      <c r="MLR6" s="992"/>
      <c r="MLS6" s="992"/>
      <c r="MLT6" s="992"/>
      <c r="MLU6" s="992"/>
      <c r="MLV6" s="992"/>
      <c r="MLW6" s="992"/>
      <c r="MLX6" s="992"/>
      <c r="MLY6" s="993"/>
      <c r="MLZ6" s="991"/>
      <c r="MMA6" s="992"/>
      <c r="MMB6" s="992"/>
      <c r="MMC6" s="992"/>
      <c r="MMD6" s="992"/>
      <c r="MME6" s="992"/>
      <c r="MMF6" s="992"/>
      <c r="MMG6" s="992"/>
      <c r="MMH6" s="992"/>
      <c r="MMI6" s="992"/>
      <c r="MMJ6" s="992"/>
      <c r="MMK6" s="992"/>
      <c r="MML6" s="992"/>
      <c r="MMM6" s="992"/>
      <c r="MMN6" s="992"/>
      <c r="MMO6" s="992"/>
      <c r="MMP6" s="992"/>
      <c r="MMQ6" s="993"/>
      <c r="MMR6" s="991"/>
      <c r="MMS6" s="992"/>
      <c r="MMT6" s="992"/>
      <c r="MMU6" s="992"/>
      <c r="MMV6" s="992"/>
      <c r="MMW6" s="992"/>
      <c r="MMX6" s="992"/>
      <c r="MMY6" s="992"/>
      <c r="MMZ6" s="992"/>
      <c r="MNA6" s="992"/>
      <c r="MNB6" s="992"/>
      <c r="MNC6" s="992"/>
      <c r="MND6" s="992"/>
      <c r="MNE6" s="992"/>
      <c r="MNF6" s="992"/>
      <c r="MNG6" s="992"/>
      <c r="MNH6" s="992"/>
      <c r="MNI6" s="993"/>
      <c r="MNJ6" s="991"/>
      <c r="MNK6" s="992"/>
      <c r="MNL6" s="992"/>
      <c r="MNM6" s="992"/>
      <c r="MNN6" s="992"/>
      <c r="MNO6" s="992"/>
      <c r="MNP6" s="992"/>
      <c r="MNQ6" s="992"/>
      <c r="MNR6" s="992"/>
      <c r="MNS6" s="992"/>
      <c r="MNT6" s="992"/>
      <c r="MNU6" s="992"/>
      <c r="MNV6" s="992"/>
      <c r="MNW6" s="992"/>
      <c r="MNX6" s="992"/>
      <c r="MNY6" s="992"/>
      <c r="MNZ6" s="992"/>
      <c r="MOA6" s="993"/>
      <c r="MOB6" s="991"/>
      <c r="MOC6" s="992"/>
      <c r="MOD6" s="992"/>
      <c r="MOE6" s="992"/>
      <c r="MOF6" s="992"/>
      <c r="MOG6" s="992"/>
      <c r="MOH6" s="992"/>
      <c r="MOI6" s="992"/>
      <c r="MOJ6" s="992"/>
      <c r="MOK6" s="992"/>
      <c r="MOL6" s="992"/>
      <c r="MOM6" s="992"/>
      <c r="MON6" s="992"/>
      <c r="MOO6" s="992"/>
      <c r="MOP6" s="992"/>
      <c r="MOQ6" s="992"/>
      <c r="MOR6" s="992"/>
      <c r="MOS6" s="993"/>
      <c r="MOT6" s="991"/>
      <c r="MOU6" s="992"/>
      <c r="MOV6" s="992"/>
      <c r="MOW6" s="992"/>
      <c r="MOX6" s="992"/>
      <c r="MOY6" s="992"/>
      <c r="MOZ6" s="992"/>
      <c r="MPA6" s="992"/>
      <c r="MPB6" s="992"/>
      <c r="MPC6" s="992"/>
      <c r="MPD6" s="992"/>
      <c r="MPE6" s="992"/>
      <c r="MPF6" s="992"/>
      <c r="MPG6" s="992"/>
      <c r="MPH6" s="992"/>
      <c r="MPI6" s="992"/>
      <c r="MPJ6" s="992"/>
      <c r="MPK6" s="993"/>
      <c r="MPL6" s="991"/>
      <c r="MPM6" s="992"/>
      <c r="MPN6" s="992"/>
      <c r="MPO6" s="992"/>
      <c r="MPP6" s="992"/>
      <c r="MPQ6" s="992"/>
      <c r="MPR6" s="992"/>
      <c r="MPS6" s="992"/>
      <c r="MPT6" s="992"/>
      <c r="MPU6" s="992"/>
      <c r="MPV6" s="992"/>
      <c r="MPW6" s="992"/>
      <c r="MPX6" s="992"/>
      <c r="MPY6" s="992"/>
      <c r="MPZ6" s="992"/>
      <c r="MQA6" s="992"/>
      <c r="MQB6" s="992"/>
      <c r="MQC6" s="993"/>
      <c r="MQD6" s="991"/>
      <c r="MQE6" s="992"/>
      <c r="MQF6" s="992"/>
      <c r="MQG6" s="992"/>
      <c r="MQH6" s="992"/>
      <c r="MQI6" s="992"/>
      <c r="MQJ6" s="992"/>
      <c r="MQK6" s="992"/>
      <c r="MQL6" s="992"/>
      <c r="MQM6" s="992"/>
      <c r="MQN6" s="992"/>
      <c r="MQO6" s="992"/>
      <c r="MQP6" s="992"/>
      <c r="MQQ6" s="992"/>
      <c r="MQR6" s="992"/>
      <c r="MQS6" s="992"/>
      <c r="MQT6" s="992"/>
      <c r="MQU6" s="993"/>
      <c r="MQV6" s="991"/>
      <c r="MQW6" s="992"/>
      <c r="MQX6" s="992"/>
      <c r="MQY6" s="992"/>
      <c r="MQZ6" s="992"/>
      <c r="MRA6" s="992"/>
      <c r="MRB6" s="992"/>
      <c r="MRC6" s="992"/>
      <c r="MRD6" s="992"/>
      <c r="MRE6" s="992"/>
      <c r="MRF6" s="992"/>
      <c r="MRG6" s="992"/>
      <c r="MRH6" s="992"/>
      <c r="MRI6" s="992"/>
      <c r="MRJ6" s="992"/>
      <c r="MRK6" s="992"/>
      <c r="MRL6" s="992"/>
      <c r="MRM6" s="993"/>
      <c r="MRN6" s="991"/>
      <c r="MRO6" s="992"/>
      <c r="MRP6" s="992"/>
      <c r="MRQ6" s="992"/>
      <c r="MRR6" s="992"/>
      <c r="MRS6" s="992"/>
      <c r="MRT6" s="992"/>
      <c r="MRU6" s="992"/>
      <c r="MRV6" s="992"/>
      <c r="MRW6" s="992"/>
      <c r="MRX6" s="992"/>
      <c r="MRY6" s="992"/>
      <c r="MRZ6" s="992"/>
      <c r="MSA6" s="992"/>
      <c r="MSB6" s="992"/>
      <c r="MSC6" s="992"/>
      <c r="MSD6" s="992"/>
      <c r="MSE6" s="993"/>
      <c r="MSF6" s="991"/>
      <c r="MSG6" s="992"/>
      <c r="MSH6" s="992"/>
      <c r="MSI6" s="992"/>
      <c r="MSJ6" s="992"/>
      <c r="MSK6" s="992"/>
      <c r="MSL6" s="992"/>
      <c r="MSM6" s="992"/>
      <c r="MSN6" s="992"/>
      <c r="MSO6" s="992"/>
      <c r="MSP6" s="992"/>
      <c r="MSQ6" s="992"/>
      <c r="MSR6" s="992"/>
      <c r="MSS6" s="992"/>
      <c r="MST6" s="992"/>
      <c r="MSU6" s="992"/>
      <c r="MSV6" s="992"/>
      <c r="MSW6" s="993"/>
      <c r="MSX6" s="991"/>
      <c r="MSY6" s="992"/>
      <c r="MSZ6" s="992"/>
      <c r="MTA6" s="992"/>
      <c r="MTB6" s="992"/>
      <c r="MTC6" s="992"/>
      <c r="MTD6" s="992"/>
      <c r="MTE6" s="992"/>
      <c r="MTF6" s="992"/>
      <c r="MTG6" s="992"/>
      <c r="MTH6" s="992"/>
      <c r="MTI6" s="992"/>
      <c r="MTJ6" s="992"/>
      <c r="MTK6" s="992"/>
      <c r="MTL6" s="992"/>
      <c r="MTM6" s="992"/>
      <c r="MTN6" s="992"/>
      <c r="MTO6" s="993"/>
      <c r="MTP6" s="991"/>
      <c r="MTQ6" s="992"/>
      <c r="MTR6" s="992"/>
      <c r="MTS6" s="992"/>
      <c r="MTT6" s="992"/>
      <c r="MTU6" s="992"/>
      <c r="MTV6" s="992"/>
      <c r="MTW6" s="992"/>
      <c r="MTX6" s="992"/>
      <c r="MTY6" s="992"/>
      <c r="MTZ6" s="992"/>
      <c r="MUA6" s="992"/>
      <c r="MUB6" s="992"/>
      <c r="MUC6" s="992"/>
      <c r="MUD6" s="992"/>
      <c r="MUE6" s="992"/>
      <c r="MUF6" s="992"/>
      <c r="MUG6" s="993"/>
      <c r="MUH6" s="991"/>
      <c r="MUI6" s="992"/>
      <c r="MUJ6" s="992"/>
      <c r="MUK6" s="992"/>
      <c r="MUL6" s="992"/>
      <c r="MUM6" s="992"/>
      <c r="MUN6" s="992"/>
      <c r="MUO6" s="992"/>
      <c r="MUP6" s="992"/>
      <c r="MUQ6" s="992"/>
      <c r="MUR6" s="992"/>
      <c r="MUS6" s="992"/>
      <c r="MUT6" s="992"/>
      <c r="MUU6" s="992"/>
      <c r="MUV6" s="992"/>
      <c r="MUW6" s="992"/>
      <c r="MUX6" s="992"/>
      <c r="MUY6" s="993"/>
      <c r="MUZ6" s="991"/>
      <c r="MVA6" s="992"/>
      <c r="MVB6" s="992"/>
      <c r="MVC6" s="992"/>
      <c r="MVD6" s="992"/>
      <c r="MVE6" s="992"/>
      <c r="MVF6" s="992"/>
      <c r="MVG6" s="992"/>
      <c r="MVH6" s="992"/>
      <c r="MVI6" s="992"/>
      <c r="MVJ6" s="992"/>
      <c r="MVK6" s="992"/>
      <c r="MVL6" s="992"/>
      <c r="MVM6" s="992"/>
      <c r="MVN6" s="992"/>
      <c r="MVO6" s="992"/>
      <c r="MVP6" s="992"/>
      <c r="MVQ6" s="993"/>
      <c r="MVR6" s="991"/>
      <c r="MVS6" s="992"/>
      <c r="MVT6" s="992"/>
      <c r="MVU6" s="992"/>
      <c r="MVV6" s="992"/>
      <c r="MVW6" s="992"/>
      <c r="MVX6" s="992"/>
      <c r="MVY6" s="992"/>
      <c r="MVZ6" s="992"/>
      <c r="MWA6" s="992"/>
      <c r="MWB6" s="992"/>
      <c r="MWC6" s="992"/>
      <c r="MWD6" s="992"/>
      <c r="MWE6" s="992"/>
      <c r="MWF6" s="992"/>
      <c r="MWG6" s="992"/>
      <c r="MWH6" s="992"/>
      <c r="MWI6" s="993"/>
      <c r="MWJ6" s="991"/>
      <c r="MWK6" s="992"/>
      <c r="MWL6" s="992"/>
      <c r="MWM6" s="992"/>
      <c r="MWN6" s="992"/>
      <c r="MWO6" s="992"/>
      <c r="MWP6" s="992"/>
      <c r="MWQ6" s="992"/>
      <c r="MWR6" s="992"/>
      <c r="MWS6" s="992"/>
      <c r="MWT6" s="992"/>
      <c r="MWU6" s="992"/>
      <c r="MWV6" s="992"/>
      <c r="MWW6" s="992"/>
      <c r="MWX6" s="992"/>
      <c r="MWY6" s="992"/>
      <c r="MWZ6" s="992"/>
      <c r="MXA6" s="993"/>
      <c r="MXB6" s="991"/>
      <c r="MXC6" s="992"/>
      <c r="MXD6" s="992"/>
      <c r="MXE6" s="992"/>
      <c r="MXF6" s="992"/>
      <c r="MXG6" s="992"/>
      <c r="MXH6" s="992"/>
      <c r="MXI6" s="992"/>
      <c r="MXJ6" s="992"/>
      <c r="MXK6" s="992"/>
      <c r="MXL6" s="992"/>
      <c r="MXM6" s="992"/>
      <c r="MXN6" s="992"/>
      <c r="MXO6" s="992"/>
      <c r="MXP6" s="992"/>
      <c r="MXQ6" s="992"/>
      <c r="MXR6" s="992"/>
      <c r="MXS6" s="993"/>
      <c r="MXT6" s="991"/>
      <c r="MXU6" s="992"/>
      <c r="MXV6" s="992"/>
      <c r="MXW6" s="992"/>
      <c r="MXX6" s="992"/>
      <c r="MXY6" s="992"/>
      <c r="MXZ6" s="992"/>
      <c r="MYA6" s="992"/>
      <c r="MYB6" s="992"/>
      <c r="MYC6" s="992"/>
      <c r="MYD6" s="992"/>
      <c r="MYE6" s="992"/>
      <c r="MYF6" s="992"/>
      <c r="MYG6" s="992"/>
      <c r="MYH6" s="992"/>
      <c r="MYI6" s="992"/>
      <c r="MYJ6" s="992"/>
      <c r="MYK6" s="993"/>
      <c r="MYL6" s="991"/>
      <c r="MYM6" s="992"/>
      <c r="MYN6" s="992"/>
      <c r="MYO6" s="992"/>
      <c r="MYP6" s="992"/>
      <c r="MYQ6" s="992"/>
      <c r="MYR6" s="992"/>
      <c r="MYS6" s="992"/>
      <c r="MYT6" s="992"/>
      <c r="MYU6" s="992"/>
      <c r="MYV6" s="992"/>
      <c r="MYW6" s="992"/>
      <c r="MYX6" s="992"/>
      <c r="MYY6" s="992"/>
      <c r="MYZ6" s="992"/>
      <c r="MZA6" s="992"/>
      <c r="MZB6" s="992"/>
      <c r="MZC6" s="993"/>
      <c r="MZD6" s="991"/>
      <c r="MZE6" s="992"/>
      <c r="MZF6" s="992"/>
      <c r="MZG6" s="992"/>
      <c r="MZH6" s="992"/>
      <c r="MZI6" s="992"/>
      <c r="MZJ6" s="992"/>
      <c r="MZK6" s="992"/>
      <c r="MZL6" s="992"/>
      <c r="MZM6" s="992"/>
      <c r="MZN6" s="992"/>
      <c r="MZO6" s="992"/>
      <c r="MZP6" s="992"/>
      <c r="MZQ6" s="992"/>
      <c r="MZR6" s="992"/>
      <c r="MZS6" s="992"/>
      <c r="MZT6" s="992"/>
      <c r="MZU6" s="993"/>
      <c r="MZV6" s="991"/>
      <c r="MZW6" s="992"/>
      <c r="MZX6" s="992"/>
      <c r="MZY6" s="992"/>
      <c r="MZZ6" s="992"/>
      <c r="NAA6" s="992"/>
      <c r="NAB6" s="992"/>
      <c r="NAC6" s="992"/>
      <c r="NAD6" s="992"/>
      <c r="NAE6" s="992"/>
      <c r="NAF6" s="992"/>
      <c r="NAG6" s="992"/>
      <c r="NAH6" s="992"/>
      <c r="NAI6" s="992"/>
      <c r="NAJ6" s="992"/>
      <c r="NAK6" s="992"/>
      <c r="NAL6" s="992"/>
      <c r="NAM6" s="993"/>
      <c r="NAN6" s="991"/>
      <c r="NAO6" s="992"/>
      <c r="NAP6" s="992"/>
      <c r="NAQ6" s="992"/>
      <c r="NAR6" s="992"/>
      <c r="NAS6" s="992"/>
      <c r="NAT6" s="992"/>
      <c r="NAU6" s="992"/>
      <c r="NAV6" s="992"/>
      <c r="NAW6" s="992"/>
      <c r="NAX6" s="992"/>
      <c r="NAY6" s="992"/>
      <c r="NAZ6" s="992"/>
      <c r="NBA6" s="992"/>
      <c r="NBB6" s="992"/>
      <c r="NBC6" s="992"/>
      <c r="NBD6" s="992"/>
      <c r="NBE6" s="993"/>
      <c r="NBF6" s="991"/>
      <c r="NBG6" s="992"/>
      <c r="NBH6" s="992"/>
      <c r="NBI6" s="992"/>
      <c r="NBJ6" s="992"/>
      <c r="NBK6" s="992"/>
      <c r="NBL6" s="992"/>
      <c r="NBM6" s="992"/>
      <c r="NBN6" s="992"/>
      <c r="NBO6" s="992"/>
      <c r="NBP6" s="992"/>
      <c r="NBQ6" s="992"/>
      <c r="NBR6" s="992"/>
      <c r="NBS6" s="992"/>
      <c r="NBT6" s="992"/>
      <c r="NBU6" s="992"/>
      <c r="NBV6" s="992"/>
      <c r="NBW6" s="993"/>
      <c r="NBX6" s="991"/>
      <c r="NBY6" s="992"/>
      <c r="NBZ6" s="992"/>
      <c r="NCA6" s="992"/>
      <c r="NCB6" s="992"/>
      <c r="NCC6" s="992"/>
      <c r="NCD6" s="992"/>
      <c r="NCE6" s="992"/>
      <c r="NCF6" s="992"/>
      <c r="NCG6" s="992"/>
      <c r="NCH6" s="992"/>
      <c r="NCI6" s="992"/>
      <c r="NCJ6" s="992"/>
      <c r="NCK6" s="992"/>
      <c r="NCL6" s="992"/>
      <c r="NCM6" s="992"/>
      <c r="NCN6" s="992"/>
      <c r="NCO6" s="993"/>
      <c r="NCP6" s="991"/>
      <c r="NCQ6" s="992"/>
      <c r="NCR6" s="992"/>
      <c r="NCS6" s="992"/>
      <c r="NCT6" s="992"/>
      <c r="NCU6" s="992"/>
      <c r="NCV6" s="992"/>
      <c r="NCW6" s="992"/>
      <c r="NCX6" s="992"/>
      <c r="NCY6" s="992"/>
      <c r="NCZ6" s="992"/>
      <c r="NDA6" s="992"/>
      <c r="NDB6" s="992"/>
      <c r="NDC6" s="992"/>
      <c r="NDD6" s="992"/>
      <c r="NDE6" s="992"/>
      <c r="NDF6" s="992"/>
      <c r="NDG6" s="993"/>
      <c r="NDH6" s="991"/>
      <c r="NDI6" s="992"/>
      <c r="NDJ6" s="992"/>
      <c r="NDK6" s="992"/>
      <c r="NDL6" s="992"/>
      <c r="NDM6" s="992"/>
      <c r="NDN6" s="992"/>
      <c r="NDO6" s="992"/>
      <c r="NDP6" s="992"/>
      <c r="NDQ6" s="992"/>
      <c r="NDR6" s="992"/>
      <c r="NDS6" s="992"/>
      <c r="NDT6" s="992"/>
      <c r="NDU6" s="992"/>
      <c r="NDV6" s="992"/>
      <c r="NDW6" s="992"/>
      <c r="NDX6" s="992"/>
      <c r="NDY6" s="993"/>
      <c r="NDZ6" s="991"/>
      <c r="NEA6" s="992"/>
      <c r="NEB6" s="992"/>
      <c r="NEC6" s="992"/>
      <c r="NED6" s="992"/>
      <c r="NEE6" s="992"/>
      <c r="NEF6" s="992"/>
      <c r="NEG6" s="992"/>
      <c r="NEH6" s="992"/>
      <c r="NEI6" s="992"/>
      <c r="NEJ6" s="992"/>
      <c r="NEK6" s="992"/>
      <c r="NEL6" s="992"/>
      <c r="NEM6" s="992"/>
      <c r="NEN6" s="992"/>
      <c r="NEO6" s="992"/>
      <c r="NEP6" s="992"/>
      <c r="NEQ6" s="993"/>
      <c r="NER6" s="991"/>
      <c r="NES6" s="992"/>
      <c r="NET6" s="992"/>
      <c r="NEU6" s="992"/>
      <c r="NEV6" s="992"/>
      <c r="NEW6" s="992"/>
      <c r="NEX6" s="992"/>
      <c r="NEY6" s="992"/>
      <c r="NEZ6" s="992"/>
      <c r="NFA6" s="992"/>
      <c r="NFB6" s="992"/>
      <c r="NFC6" s="992"/>
      <c r="NFD6" s="992"/>
      <c r="NFE6" s="992"/>
      <c r="NFF6" s="992"/>
      <c r="NFG6" s="992"/>
      <c r="NFH6" s="992"/>
      <c r="NFI6" s="993"/>
      <c r="NFJ6" s="991"/>
      <c r="NFK6" s="992"/>
      <c r="NFL6" s="992"/>
      <c r="NFM6" s="992"/>
      <c r="NFN6" s="992"/>
      <c r="NFO6" s="992"/>
      <c r="NFP6" s="992"/>
      <c r="NFQ6" s="992"/>
      <c r="NFR6" s="992"/>
      <c r="NFS6" s="992"/>
      <c r="NFT6" s="992"/>
      <c r="NFU6" s="992"/>
      <c r="NFV6" s="992"/>
      <c r="NFW6" s="992"/>
      <c r="NFX6" s="992"/>
      <c r="NFY6" s="992"/>
      <c r="NFZ6" s="992"/>
      <c r="NGA6" s="993"/>
      <c r="NGB6" s="991"/>
      <c r="NGC6" s="992"/>
      <c r="NGD6" s="992"/>
      <c r="NGE6" s="992"/>
      <c r="NGF6" s="992"/>
      <c r="NGG6" s="992"/>
      <c r="NGH6" s="992"/>
      <c r="NGI6" s="992"/>
      <c r="NGJ6" s="992"/>
      <c r="NGK6" s="992"/>
      <c r="NGL6" s="992"/>
      <c r="NGM6" s="992"/>
      <c r="NGN6" s="992"/>
      <c r="NGO6" s="992"/>
      <c r="NGP6" s="992"/>
      <c r="NGQ6" s="992"/>
      <c r="NGR6" s="992"/>
      <c r="NGS6" s="993"/>
      <c r="NGT6" s="991"/>
      <c r="NGU6" s="992"/>
      <c r="NGV6" s="992"/>
      <c r="NGW6" s="992"/>
      <c r="NGX6" s="992"/>
      <c r="NGY6" s="992"/>
      <c r="NGZ6" s="992"/>
      <c r="NHA6" s="992"/>
      <c r="NHB6" s="992"/>
      <c r="NHC6" s="992"/>
      <c r="NHD6" s="992"/>
      <c r="NHE6" s="992"/>
      <c r="NHF6" s="992"/>
      <c r="NHG6" s="992"/>
      <c r="NHH6" s="992"/>
      <c r="NHI6" s="992"/>
      <c r="NHJ6" s="992"/>
      <c r="NHK6" s="993"/>
      <c r="NHL6" s="991"/>
      <c r="NHM6" s="992"/>
      <c r="NHN6" s="992"/>
      <c r="NHO6" s="992"/>
      <c r="NHP6" s="992"/>
      <c r="NHQ6" s="992"/>
      <c r="NHR6" s="992"/>
      <c r="NHS6" s="992"/>
      <c r="NHT6" s="992"/>
      <c r="NHU6" s="992"/>
      <c r="NHV6" s="992"/>
      <c r="NHW6" s="992"/>
      <c r="NHX6" s="992"/>
      <c r="NHY6" s="992"/>
      <c r="NHZ6" s="992"/>
      <c r="NIA6" s="992"/>
      <c r="NIB6" s="992"/>
      <c r="NIC6" s="993"/>
      <c r="NID6" s="991"/>
      <c r="NIE6" s="992"/>
      <c r="NIF6" s="992"/>
      <c r="NIG6" s="992"/>
      <c r="NIH6" s="992"/>
      <c r="NII6" s="992"/>
      <c r="NIJ6" s="992"/>
      <c r="NIK6" s="992"/>
      <c r="NIL6" s="992"/>
      <c r="NIM6" s="992"/>
      <c r="NIN6" s="992"/>
      <c r="NIO6" s="992"/>
      <c r="NIP6" s="992"/>
      <c r="NIQ6" s="992"/>
      <c r="NIR6" s="992"/>
      <c r="NIS6" s="992"/>
      <c r="NIT6" s="992"/>
      <c r="NIU6" s="993"/>
      <c r="NIV6" s="991"/>
      <c r="NIW6" s="992"/>
      <c r="NIX6" s="992"/>
      <c r="NIY6" s="992"/>
      <c r="NIZ6" s="992"/>
      <c r="NJA6" s="992"/>
      <c r="NJB6" s="992"/>
      <c r="NJC6" s="992"/>
      <c r="NJD6" s="992"/>
      <c r="NJE6" s="992"/>
      <c r="NJF6" s="992"/>
      <c r="NJG6" s="992"/>
      <c r="NJH6" s="992"/>
      <c r="NJI6" s="992"/>
      <c r="NJJ6" s="992"/>
      <c r="NJK6" s="992"/>
      <c r="NJL6" s="992"/>
      <c r="NJM6" s="993"/>
      <c r="NJN6" s="991"/>
      <c r="NJO6" s="992"/>
      <c r="NJP6" s="992"/>
      <c r="NJQ6" s="992"/>
      <c r="NJR6" s="992"/>
      <c r="NJS6" s="992"/>
      <c r="NJT6" s="992"/>
      <c r="NJU6" s="992"/>
      <c r="NJV6" s="992"/>
      <c r="NJW6" s="992"/>
      <c r="NJX6" s="992"/>
      <c r="NJY6" s="992"/>
      <c r="NJZ6" s="992"/>
      <c r="NKA6" s="992"/>
      <c r="NKB6" s="992"/>
      <c r="NKC6" s="992"/>
      <c r="NKD6" s="992"/>
      <c r="NKE6" s="993"/>
      <c r="NKF6" s="991"/>
      <c r="NKG6" s="992"/>
      <c r="NKH6" s="992"/>
      <c r="NKI6" s="992"/>
      <c r="NKJ6" s="992"/>
      <c r="NKK6" s="992"/>
      <c r="NKL6" s="992"/>
      <c r="NKM6" s="992"/>
      <c r="NKN6" s="992"/>
      <c r="NKO6" s="992"/>
      <c r="NKP6" s="992"/>
      <c r="NKQ6" s="992"/>
      <c r="NKR6" s="992"/>
      <c r="NKS6" s="992"/>
      <c r="NKT6" s="992"/>
      <c r="NKU6" s="992"/>
      <c r="NKV6" s="992"/>
      <c r="NKW6" s="993"/>
      <c r="NKX6" s="991"/>
      <c r="NKY6" s="992"/>
      <c r="NKZ6" s="992"/>
      <c r="NLA6" s="992"/>
      <c r="NLB6" s="992"/>
      <c r="NLC6" s="992"/>
      <c r="NLD6" s="992"/>
      <c r="NLE6" s="992"/>
      <c r="NLF6" s="992"/>
      <c r="NLG6" s="992"/>
      <c r="NLH6" s="992"/>
      <c r="NLI6" s="992"/>
      <c r="NLJ6" s="992"/>
      <c r="NLK6" s="992"/>
      <c r="NLL6" s="992"/>
      <c r="NLM6" s="992"/>
      <c r="NLN6" s="992"/>
      <c r="NLO6" s="993"/>
      <c r="NLP6" s="991"/>
      <c r="NLQ6" s="992"/>
      <c r="NLR6" s="992"/>
      <c r="NLS6" s="992"/>
      <c r="NLT6" s="992"/>
      <c r="NLU6" s="992"/>
      <c r="NLV6" s="992"/>
      <c r="NLW6" s="992"/>
      <c r="NLX6" s="992"/>
      <c r="NLY6" s="992"/>
      <c r="NLZ6" s="992"/>
      <c r="NMA6" s="992"/>
      <c r="NMB6" s="992"/>
      <c r="NMC6" s="992"/>
      <c r="NMD6" s="992"/>
      <c r="NME6" s="992"/>
      <c r="NMF6" s="992"/>
      <c r="NMG6" s="993"/>
      <c r="NMH6" s="991"/>
      <c r="NMI6" s="992"/>
      <c r="NMJ6" s="992"/>
      <c r="NMK6" s="992"/>
      <c r="NML6" s="992"/>
      <c r="NMM6" s="992"/>
      <c r="NMN6" s="992"/>
      <c r="NMO6" s="992"/>
      <c r="NMP6" s="992"/>
      <c r="NMQ6" s="992"/>
      <c r="NMR6" s="992"/>
      <c r="NMS6" s="992"/>
      <c r="NMT6" s="992"/>
      <c r="NMU6" s="992"/>
      <c r="NMV6" s="992"/>
      <c r="NMW6" s="992"/>
      <c r="NMX6" s="992"/>
      <c r="NMY6" s="993"/>
      <c r="NMZ6" s="991"/>
      <c r="NNA6" s="992"/>
      <c r="NNB6" s="992"/>
      <c r="NNC6" s="992"/>
      <c r="NND6" s="992"/>
      <c r="NNE6" s="992"/>
      <c r="NNF6" s="992"/>
      <c r="NNG6" s="992"/>
      <c r="NNH6" s="992"/>
      <c r="NNI6" s="992"/>
      <c r="NNJ6" s="992"/>
      <c r="NNK6" s="992"/>
      <c r="NNL6" s="992"/>
      <c r="NNM6" s="992"/>
      <c r="NNN6" s="992"/>
      <c r="NNO6" s="992"/>
      <c r="NNP6" s="992"/>
      <c r="NNQ6" s="993"/>
      <c r="NNR6" s="991"/>
      <c r="NNS6" s="992"/>
      <c r="NNT6" s="992"/>
      <c r="NNU6" s="992"/>
      <c r="NNV6" s="992"/>
      <c r="NNW6" s="992"/>
      <c r="NNX6" s="992"/>
      <c r="NNY6" s="992"/>
      <c r="NNZ6" s="992"/>
      <c r="NOA6" s="992"/>
      <c r="NOB6" s="992"/>
      <c r="NOC6" s="992"/>
      <c r="NOD6" s="992"/>
      <c r="NOE6" s="992"/>
      <c r="NOF6" s="992"/>
      <c r="NOG6" s="992"/>
      <c r="NOH6" s="992"/>
      <c r="NOI6" s="993"/>
      <c r="NOJ6" s="991"/>
      <c r="NOK6" s="992"/>
      <c r="NOL6" s="992"/>
      <c r="NOM6" s="992"/>
      <c r="NON6" s="992"/>
      <c r="NOO6" s="992"/>
      <c r="NOP6" s="992"/>
      <c r="NOQ6" s="992"/>
      <c r="NOR6" s="992"/>
      <c r="NOS6" s="992"/>
      <c r="NOT6" s="992"/>
      <c r="NOU6" s="992"/>
      <c r="NOV6" s="992"/>
      <c r="NOW6" s="992"/>
      <c r="NOX6" s="992"/>
      <c r="NOY6" s="992"/>
      <c r="NOZ6" s="992"/>
      <c r="NPA6" s="993"/>
      <c r="NPB6" s="991"/>
      <c r="NPC6" s="992"/>
      <c r="NPD6" s="992"/>
      <c r="NPE6" s="992"/>
      <c r="NPF6" s="992"/>
      <c r="NPG6" s="992"/>
      <c r="NPH6" s="992"/>
      <c r="NPI6" s="992"/>
      <c r="NPJ6" s="992"/>
      <c r="NPK6" s="992"/>
      <c r="NPL6" s="992"/>
      <c r="NPM6" s="992"/>
      <c r="NPN6" s="992"/>
      <c r="NPO6" s="992"/>
      <c r="NPP6" s="992"/>
      <c r="NPQ6" s="992"/>
      <c r="NPR6" s="992"/>
      <c r="NPS6" s="993"/>
      <c r="NPT6" s="991"/>
      <c r="NPU6" s="992"/>
      <c r="NPV6" s="992"/>
      <c r="NPW6" s="992"/>
      <c r="NPX6" s="992"/>
      <c r="NPY6" s="992"/>
      <c r="NPZ6" s="992"/>
      <c r="NQA6" s="992"/>
      <c r="NQB6" s="992"/>
      <c r="NQC6" s="992"/>
      <c r="NQD6" s="992"/>
      <c r="NQE6" s="992"/>
      <c r="NQF6" s="992"/>
      <c r="NQG6" s="992"/>
      <c r="NQH6" s="992"/>
      <c r="NQI6" s="992"/>
      <c r="NQJ6" s="992"/>
      <c r="NQK6" s="993"/>
      <c r="NQL6" s="991"/>
      <c r="NQM6" s="992"/>
      <c r="NQN6" s="992"/>
      <c r="NQO6" s="992"/>
      <c r="NQP6" s="992"/>
      <c r="NQQ6" s="992"/>
      <c r="NQR6" s="992"/>
      <c r="NQS6" s="992"/>
      <c r="NQT6" s="992"/>
      <c r="NQU6" s="992"/>
      <c r="NQV6" s="992"/>
      <c r="NQW6" s="992"/>
      <c r="NQX6" s="992"/>
      <c r="NQY6" s="992"/>
      <c r="NQZ6" s="992"/>
      <c r="NRA6" s="992"/>
      <c r="NRB6" s="992"/>
      <c r="NRC6" s="993"/>
      <c r="NRD6" s="991"/>
      <c r="NRE6" s="992"/>
      <c r="NRF6" s="992"/>
      <c r="NRG6" s="992"/>
      <c r="NRH6" s="992"/>
      <c r="NRI6" s="992"/>
      <c r="NRJ6" s="992"/>
      <c r="NRK6" s="992"/>
      <c r="NRL6" s="992"/>
      <c r="NRM6" s="992"/>
      <c r="NRN6" s="992"/>
      <c r="NRO6" s="992"/>
      <c r="NRP6" s="992"/>
      <c r="NRQ6" s="992"/>
      <c r="NRR6" s="992"/>
      <c r="NRS6" s="992"/>
      <c r="NRT6" s="992"/>
      <c r="NRU6" s="993"/>
      <c r="NRV6" s="991"/>
      <c r="NRW6" s="992"/>
      <c r="NRX6" s="992"/>
      <c r="NRY6" s="992"/>
      <c r="NRZ6" s="992"/>
      <c r="NSA6" s="992"/>
      <c r="NSB6" s="992"/>
      <c r="NSC6" s="992"/>
      <c r="NSD6" s="992"/>
      <c r="NSE6" s="992"/>
      <c r="NSF6" s="992"/>
      <c r="NSG6" s="992"/>
      <c r="NSH6" s="992"/>
      <c r="NSI6" s="992"/>
      <c r="NSJ6" s="992"/>
      <c r="NSK6" s="992"/>
      <c r="NSL6" s="992"/>
      <c r="NSM6" s="993"/>
      <c r="NSN6" s="991"/>
      <c r="NSO6" s="992"/>
      <c r="NSP6" s="992"/>
      <c r="NSQ6" s="992"/>
      <c r="NSR6" s="992"/>
      <c r="NSS6" s="992"/>
      <c r="NST6" s="992"/>
      <c r="NSU6" s="992"/>
      <c r="NSV6" s="992"/>
      <c r="NSW6" s="992"/>
      <c r="NSX6" s="992"/>
      <c r="NSY6" s="992"/>
      <c r="NSZ6" s="992"/>
      <c r="NTA6" s="992"/>
      <c r="NTB6" s="992"/>
      <c r="NTC6" s="992"/>
      <c r="NTD6" s="992"/>
      <c r="NTE6" s="993"/>
      <c r="NTF6" s="991"/>
      <c r="NTG6" s="992"/>
      <c r="NTH6" s="992"/>
      <c r="NTI6" s="992"/>
      <c r="NTJ6" s="992"/>
      <c r="NTK6" s="992"/>
      <c r="NTL6" s="992"/>
      <c r="NTM6" s="992"/>
      <c r="NTN6" s="992"/>
      <c r="NTO6" s="992"/>
      <c r="NTP6" s="992"/>
      <c r="NTQ6" s="992"/>
      <c r="NTR6" s="992"/>
      <c r="NTS6" s="992"/>
      <c r="NTT6" s="992"/>
      <c r="NTU6" s="992"/>
      <c r="NTV6" s="992"/>
      <c r="NTW6" s="993"/>
      <c r="NTX6" s="991"/>
      <c r="NTY6" s="992"/>
      <c r="NTZ6" s="992"/>
      <c r="NUA6" s="992"/>
      <c r="NUB6" s="992"/>
      <c r="NUC6" s="992"/>
      <c r="NUD6" s="992"/>
      <c r="NUE6" s="992"/>
      <c r="NUF6" s="992"/>
      <c r="NUG6" s="992"/>
      <c r="NUH6" s="992"/>
      <c r="NUI6" s="992"/>
      <c r="NUJ6" s="992"/>
      <c r="NUK6" s="992"/>
      <c r="NUL6" s="992"/>
      <c r="NUM6" s="992"/>
      <c r="NUN6" s="992"/>
      <c r="NUO6" s="993"/>
      <c r="NUP6" s="991"/>
      <c r="NUQ6" s="992"/>
      <c r="NUR6" s="992"/>
      <c r="NUS6" s="992"/>
      <c r="NUT6" s="992"/>
      <c r="NUU6" s="992"/>
      <c r="NUV6" s="992"/>
      <c r="NUW6" s="992"/>
      <c r="NUX6" s="992"/>
      <c r="NUY6" s="992"/>
      <c r="NUZ6" s="992"/>
      <c r="NVA6" s="992"/>
      <c r="NVB6" s="992"/>
      <c r="NVC6" s="992"/>
      <c r="NVD6" s="992"/>
      <c r="NVE6" s="992"/>
      <c r="NVF6" s="992"/>
      <c r="NVG6" s="993"/>
      <c r="NVH6" s="991"/>
      <c r="NVI6" s="992"/>
      <c r="NVJ6" s="992"/>
      <c r="NVK6" s="992"/>
      <c r="NVL6" s="992"/>
      <c r="NVM6" s="992"/>
      <c r="NVN6" s="992"/>
      <c r="NVO6" s="992"/>
      <c r="NVP6" s="992"/>
      <c r="NVQ6" s="992"/>
      <c r="NVR6" s="992"/>
      <c r="NVS6" s="992"/>
      <c r="NVT6" s="992"/>
      <c r="NVU6" s="992"/>
      <c r="NVV6" s="992"/>
      <c r="NVW6" s="992"/>
      <c r="NVX6" s="992"/>
      <c r="NVY6" s="993"/>
      <c r="NVZ6" s="991"/>
      <c r="NWA6" s="992"/>
      <c r="NWB6" s="992"/>
      <c r="NWC6" s="992"/>
      <c r="NWD6" s="992"/>
      <c r="NWE6" s="992"/>
      <c r="NWF6" s="992"/>
      <c r="NWG6" s="992"/>
      <c r="NWH6" s="992"/>
      <c r="NWI6" s="992"/>
      <c r="NWJ6" s="992"/>
      <c r="NWK6" s="992"/>
      <c r="NWL6" s="992"/>
      <c r="NWM6" s="992"/>
      <c r="NWN6" s="992"/>
      <c r="NWO6" s="992"/>
      <c r="NWP6" s="992"/>
      <c r="NWQ6" s="993"/>
      <c r="NWR6" s="991"/>
      <c r="NWS6" s="992"/>
      <c r="NWT6" s="992"/>
      <c r="NWU6" s="992"/>
      <c r="NWV6" s="992"/>
      <c r="NWW6" s="992"/>
      <c r="NWX6" s="992"/>
      <c r="NWY6" s="992"/>
      <c r="NWZ6" s="992"/>
      <c r="NXA6" s="992"/>
      <c r="NXB6" s="992"/>
      <c r="NXC6" s="992"/>
      <c r="NXD6" s="992"/>
      <c r="NXE6" s="992"/>
      <c r="NXF6" s="992"/>
      <c r="NXG6" s="992"/>
      <c r="NXH6" s="992"/>
      <c r="NXI6" s="993"/>
      <c r="NXJ6" s="991"/>
      <c r="NXK6" s="992"/>
      <c r="NXL6" s="992"/>
      <c r="NXM6" s="992"/>
      <c r="NXN6" s="992"/>
      <c r="NXO6" s="992"/>
      <c r="NXP6" s="992"/>
      <c r="NXQ6" s="992"/>
      <c r="NXR6" s="992"/>
      <c r="NXS6" s="992"/>
      <c r="NXT6" s="992"/>
      <c r="NXU6" s="992"/>
      <c r="NXV6" s="992"/>
      <c r="NXW6" s="992"/>
      <c r="NXX6" s="992"/>
      <c r="NXY6" s="992"/>
      <c r="NXZ6" s="992"/>
      <c r="NYA6" s="993"/>
      <c r="NYB6" s="991"/>
      <c r="NYC6" s="992"/>
      <c r="NYD6" s="992"/>
      <c r="NYE6" s="992"/>
      <c r="NYF6" s="992"/>
      <c r="NYG6" s="992"/>
      <c r="NYH6" s="992"/>
      <c r="NYI6" s="992"/>
      <c r="NYJ6" s="992"/>
      <c r="NYK6" s="992"/>
      <c r="NYL6" s="992"/>
      <c r="NYM6" s="992"/>
      <c r="NYN6" s="992"/>
      <c r="NYO6" s="992"/>
      <c r="NYP6" s="992"/>
      <c r="NYQ6" s="992"/>
      <c r="NYR6" s="992"/>
      <c r="NYS6" s="993"/>
      <c r="NYT6" s="991"/>
      <c r="NYU6" s="992"/>
      <c r="NYV6" s="992"/>
      <c r="NYW6" s="992"/>
      <c r="NYX6" s="992"/>
      <c r="NYY6" s="992"/>
      <c r="NYZ6" s="992"/>
      <c r="NZA6" s="992"/>
      <c r="NZB6" s="992"/>
      <c r="NZC6" s="992"/>
      <c r="NZD6" s="992"/>
      <c r="NZE6" s="992"/>
      <c r="NZF6" s="992"/>
      <c r="NZG6" s="992"/>
      <c r="NZH6" s="992"/>
      <c r="NZI6" s="992"/>
      <c r="NZJ6" s="992"/>
      <c r="NZK6" s="993"/>
      <c r="NZL6" s="991"/>
      <c r="NZM6" s="992"/>
      <c r="NZN6" s="992"/>
      <c r="NZO6" s="992"/>
      <c r="NZP6" s="992"/>
      <c r="NZQ6" s="992"/>
      <c r="NZR6" s="992"/>
      <c r="NZS6" s="992"/>
      <c r="NZT6" s="992"/>
      <c r="NZU6" s="992"/>
      <c r="NZV6" s="992"/>
      <c r="NZW6" s="992"/>
      <c r="NZX6" s="992"/>
      <c r="NZY6" s="992"/>
      <c r="NZZ6" s="992"/>
      <c r="OAA6" s="992"/>
      <c r="OAB6" s="992"/>
      <c r="OAC6" s="993"/>
      <c r="OAD6" s="991"/>
      <c r="OAE6" s="992"/>
      <c r="OAF6" s="992"/>
      <c r="OAG6" s="992"/>
      <c r="OAH6" s="992"/>
      <c r="OAI6" s="992"/>
      <c r="OAJ6" s="992"/>
      <c r="OAK6" s="992"/>
      <c r="OAL6" s="992"/>
      <c r="OAM6" s="992"/>
      <c r="OAN6" s="992"/>
      <c r="OAO6" s="992"/>
      <c r="OAP6" s="992"/>
      <c r="OAQ6" s="992"/>
      <c r="OAR6" s="992"/>
      <c r="OAS6" s="992"/>
      <c r="OAT6" s="992"/>
      <c r="OAU6" s="993"/>
      <c r="OAV6" s="991"/>
      <c r="OAW6" s="992"/>
      <c r="OAX6" s="992"/>
      <c r="OAY6" s="992"/>
      <c r="OAZ6" s="992"/>
      <c r="OBA6" s="992"/>
      <c r="OBB6" s="992"/>
      <c r="OBC6" s="992"/>
      <c r="OBD6" s="992"/>
      <c r="OBE6" s="992"/>
      <c r="OBF6" s="992"/>
      <c r="OBG6" s="992"/>
      <c r="OBH6" s="992"/>
      <c r="OBI6" s="992"/>
      <c r="OBJ6" s="992"/>
      <c r="OBK6" s="992"/>
      <c r="OBL6" s="992"/>
      <c r="OBM6" s="993"/>
      <c r="OBN6" s="991"/>
      <c r="OBO6" s="992"/>
      <c r="OBP6" s="992"/>
      <c r="OBQ6" s="992"/>
      <c r="OBR6" s="992"/>
      <c r="OBS6" s="992"/>
      <c r="OBT6" s="992"/>
      <c r="OBU6" s="992"/>
      <c r="OBV6" s="992"/>
      <c r="OBW6" s="992"/>
      <c r="OBX6" s="992"/>
      <c r="OBY6" s="992"/>
      <c r="OBZ6" s="992"/>
      <c r="OCA6" s="992"/>
      <c r="OCB6" s="992"/>
      <c r="OCC6" s="992"/>
      <c r="OCD6" s="992"/>
      <c r="OCE6" s="993"/>
      <c r="OCF6" s="991"/>
      <c r="OCG6" s="992"/>
      <c r="OCH6" s="992"/>
      <c r="OCI6" s="992"/>
      <c r="OCJ6" s="992"/>
      <c r="OCK6" s="992"/>
      <c r="OCL6" s="992"/>
      <c r="OCM6" s="992"/>
      <c r="OCN6" s="992"/>
      <c r="OCO6" s="992"/>
      <c r="OCP6" s="992"/>
      <c r="OCQ6" s="992"/>
      <c r="OCR6" s="992"/>
      <c r="OCS6" s="992"/>
      <c r="OCT6" s="992"/>
      <c r="OCU6" s="992"/>
      <c r="OCV6" s="992"/>
      <c r="OCW6" s="993"/>
      <c r="OCX6" s="991"/>
      <c r="OCY6" s="992"/>
      <c r="OCZ6" s="992"/>
      <c r="ODA6" s="992"/>
      <c r="ODB6" s="992"/>
      <c r="ODC6" s="992"/>
      <c r="ODD6" s="992"/>
      <c r="ODE6" s="992"/>
      <c r="ODF6" s="992"/>
      <c r="ODG6" s="992"/>
      <c r="ODH6" s="992"/>
      <c r="ODI6" s="992"/>
      <c r="ODJ6" s="992"/>
      <c r="ODK6" s="992"/>
      <c r="ODL6" s="992"/>
      <c r="ODM6" s="992"/>
      <c r="ODN6" s="992"/>
      <c r="ODO6" s="993"/>
      <c r="ODP6" s="991"/>
      <c r="ODQ6" s="992"/>
      <c r="ODR6" s="992"/>
      <c r="ODS6" s="992"/>
      <c r="ODT6" s="992"/>
      <c r="ODU6" s="992"/>
      <c r="ODV6" s="992"/>
      <c r="ODW6" s="992"/>
      <c r="ODX6" s="992"/>
      <c r="ODY6" s="992"/>
      <c r="ODZ6" s="992"/>
      <c r="OEA6" s="992"/>
      <c r="OEB6" s="992"/>
      <c r="OEC6" s="992"/>
      <c r="OED6" s="992"/>
      <c r="OEE6" s="992"/>
      <c r="OEF6" s="992"/>
      <c r="OEG6" s="993"/>
      <c r="OEH6" s="991"/>
      <c r="OEI6" s="992"/>
      <c r="OEJ6" s="992"/>
      <c r="OEK6" s="992"/>
      <c r="OEL6" s="992"/>
      <c r="OEM6" s="992"/>
      <c r="OEN6" s="992"/>
      <c r="OEO6" s="992"/>
      <c r="OEP6" s="992"/>
      <c r="OEQ6" s="992"/>
      <c r="OER6" s="992"/>
      <c r="OES6" s="992"/>
      <c r="OET6" s="992"/>
      <c r="OEU6" s="992"/>
      <c r="OEV6" s="992"/>
      <c r="OEW6" s="992"/>
      <c r="OEX6" s="992"/>
      <c r="OEY6" s="993"/>
      <c r="OEZ6" s="991"/>
      <c r="OFA6" s="992"/>
      <c r="OFB6" s="992"/>
      <c r="OFC6" s="992"/>
      <c r="OFD6" s="992"/>
      <c r="OFE6" s="992"/>
      <c r="OFF6" s="992"/>
      <c r="OFG6" s="992"/>
      <c r="OFH6" s="992"/>
      <c r="OFI6" s="992"/>
      <c r="OFJ6" s="992"/>
      <c r="OFK6" s="992"/>
      <c r="OFL6" s="992"/>
      <c r="OFM6" s="992"/>
      <c r="OFN6" s="992"/>
      <c r="OFO6" s="992"/>
      <c r="OFP6" s="992"/>
      <c r="OFQ6" s="993"/>
      <c r="OFR6" s="991"/>
      <c r="OFS6" s="992"/>
      <c r="OFT6" s="992"/>
      <c r="OFU6" s="992"/>
      <c r="OFV6" s="992"/>
      <c r="OFW6" s="992"/>
      <c r="OFX6" s="992"/>
      <c r="OFY6" s="992"/>
      <c r="OFZ6" s="992"/>
      <c r="OGA6" s="992"/>
      <c r="OGB6" s="992"/>
      <c r="OGC6" s="992"/>
      <c r="OGD6" s="992"/>
      <c r="OGE6" s="992"/>
      <c r="OGF6" s="992"/>
      <c r="OGG6" s="992"/>
      <c r="OGH6" s="992"/>
      <c r="OGI6" s="993"/>
      <c r="OGJ6" s="991"/>
      <c r="OGK6" s="992"/>
      <c r="OGL6" s="992"/>
      <c r="OGM6" s="992"/>
      <c r="OGN6" s="992"/>
      <c r="OGO6" s="992"/>
      <c r="OGP6" s="992"/>
      <c r="OGQ6" s="992"/>
      <c r="OGR6" s="992"/>
      <c r="OGS6" s="992"/>
      <c r="OGT6" s="992"/>
      <c r="OGU6" s="992"/>
      <c r="OGV6" s="992"/>
      <c r="OGW6" s="992"/>
      <c r="OGX6" s="992"/>
      <c r="OGY6" s="992"/>
      <c r="OGZ6" s="992"/>
      <c r="OHA6" s="993"/>
      <c r="OHB6" s="991"/>
      <c r="OHC6" s="992"/>
      <c r="OHD6" s="992"/>
      <c r="OHE6" s="992"/>
      <c r="OHF6" s="992"/>
      <c r="OHG6" s="992"/>
      <c r="OHH6" s="992"/>
      <c r="OHI6" s="992"/>
      <c r="OHJ6" s="992"/>
      <c r="OHK6" s="992"/>
      <c r="OHL6" s="992"/>
      <c r="OHM6" s="992"/>
      <c r="OHN6" s="992"/>
      <c r="OHO6" s="992"/>
      <c r="OHP6" s="992"/>
      <c r="OHQ6" s="992"/>
      <c r="OHR6" s="992"/>
      <c r="OHS6" s="993"/>
      <c r="OHT6" s="991"/>
      <c r="OHU6" s="992"/>
      <c r="OHV6" s="992"/>
      <c r="OHW6" s="992"/>
      <c r="OHX6" s="992"/>
      <c r="OHY6" s="992"/>
      <c r="OHZ6" s="992"/>
      <c r="OIA6" s="992"/>
      <c r="OIB6" s="992"/>
      <c r="OIC6" s="992"/>
      <c r="OID6" s="992"/>
      <c r="OIE6" s="992"/>
      <c r="OIF6" s="992"/>
      <c r="OIG6" s="992"/>
      <c r="OIH6" s="992"/>
      <c r="OII6" s="992"/>
      <c r="OIJ6" s="992"/>
      <c r="OIK6" s="993"/>
      <c r="OIL6" s="991"/>
      <c r="OIM6" s="992"/>
      <c r="OIN6" s="992"/>
      <c r="OIO6" s="992"/>
      <c r="OIP6" s="992"/>
      <c r="OIQ6" s="992"/>
      <c r="OIR6" s="992"/>
      <c r="OIS6" s="992"/>
      <c r="OIT6" s="992"/>
      <c r="OIU6" s="992"/>
      <c r="OIV6" s="992"/>
      <c r="OIW6" s="992"/>
      <c r="OIX6" s="992"/>
      <c r="OIY6" s="992"/>
      <c r="OIZ6" s="992"/>
      <c r="OJA6" s="992"/>
      <c r="OJB6" s="992"/>
      <c r="OJC6" s="993"/>
      <c r="OJD6" s="991"/>
      <c r="OJE6" s="992"/>
      <c r="OJF6" s="992"/>
      <c r="OJG6" s="992"/>
      <c r="OJH6" s="992"/>
      <c r="OJI6" s="992"/>
      <c r="OJJ6" s="992"/>
      <c r="OJK6" s="992"/>
      <c r="OJL6" s="992"/>
      <c r="OJM6" s="992"/>
      <c r="OJN6" s="992"/>
      <c r="OJO6" s="992"/>
      <c r="OJP6" s="992"/>
      <c r="OJQ6" s="992"/>
      <c r="OJR6" s="992"/>
      <c r="OJS6" s="992"/>
      <c r="OJT6" s="992"/>
      <c r="OJU6" s="993"/>
      <c r="OJV6" s="991"/>
      <c r="OJW6" s="992"/>
      <c r="OJX6" s="992"/>
      <c r="OJY6" s="992"/>
      <c r="OJZ6" s="992"/>
      <c r="OKA6" s="992"/>
      <c r="OKB6" s="992"/>
      <c r="OKC6" s="992"/>
      <c r="OKD6" s="992"/>
      <c r="OKE6" s="992"/>
      <c r="OKF6" s="992"/>
      <c r="OKG6" s="992"/>
      <c r="OKH6" s="992"/>
      <c r="OKI6" s="992"/>
      <c r="OKJ6" s="992"/>
      <c r="OKK6" s="992"/>
      <c r="OKL6" s="992"/>
      <c r="OKM6" s="993"/>
      <c r="OKN6" s="991"/>
      <c r="OKO6" s="992"/>
      <c r="OKP6" s="992"/>
      <c r="OKQ6" s="992"/>
      <c r="OKR6" s="992"/>
      <c r="OKS6" s="992"/>
      <c r="OKT6" s="992"/>
      <c r="OKU6" s="992"/>
      <c r="OKV6" s="992"/>
      <c r="OKW6" s="992"/>
      <c r="OKX6" s="992"/>
      <c r="OKY6" s="992"/>
      <c r="OKZ6" s="992"/>
      <c r="OLA6" s="992"/>
      <c r="OLB6" s="992"/>
      <c r="OLC6" s="992"/>
      <c r="OLD6" s="992"/>
      <c r="OLE6" s="993"/>
      <c r="OLF6" s="991"/>
      <c r="OLG6" s="992"/>
      <c r="OLH6" s="992"/>
      <c r="OLI6" s="992"/>
      <c r="OLJ6" s="992"/>
      <c r="OLK6" s="992"/>
      <c r="OLL6" s="992"/>
      <c r="OLM6" s="992"/>
      <c r="OLN6" s="992"/>
      <c r="OLO6" s="992"/>
      <c r="OLP6" s="992"/>
      <c r="OLQ6" s="992"/>
      <c r="OLR6" s="992"/>
      <c r="OLS6" s="992"/>
      <c r="OLT6" s="992"/>
      <c r="OLU6" s="992"/>
      <c r="OLV6" s="992"/>
      <c r="OLW6" s="993"/>
      <c r="OLX6" s="991"/>
      <c r="OLY6" s="992"/>
      <c r="OLZ6" s="992"/>
      <c r="OMA6" s="992"/>
      <c r="OMB6" s="992"/>
      <c r="OMC6" s="992"/>
      <c r="OMD6" s="992"/>
      <c r="OME6" s="992"/>
      <c r="OMF6" s="992"/>
      <c r="OMG6" s="992"/>
      <c r="OMH6" s="992"/>
      <c r="OMI6" s="992"/>
      <c r="OMJ6" s="992"/>
      <c r="OMK6" s="992"/>
      <c r="OML6" s="992"/>
      <c r="OMM6" s="992"/>
      <c r="OMN6" s="992"/>
      <c r="OMO6" s="993"/>
      <c r="OMP6" s="991"/>
      <c r="OMQ6" s="992"/>
      <c r="OMR6" s="992"/>
      <c r="OMS6" s="992"/>
      <c r="OMT6" s="992"/>
      <c r="OMU6" s="992"/>
      <c r="OMV6" s="992"/>
      <c r="OMW6" s="992"/>
      <c r="OMX6" s="992"/>
      <c r="OMY6" s="992"/>
      <c r="OMZ6" s="992"/>
      <c r="ONA6" s="992"/>
      <c r="ONB6" s="992"/>
      <c r="ONC6" s="992"/>
      <c r="OND6" s="992"/>
      <c r="ONE6" s="992"/>
      <c r="ONF6" s="992"/>
      <c r="ONG6" s="993"/>
      <c r="ONH6" s="991"/>
      <c r="ONI6" s="992"/>
      <c r="ONJ6" s="992"/>
      <c r="ONK6" s="992"/>
      <c r="ONL6" s="992"/>
      <c r="ONM6" s="992"/>
      <c r="ONN6" s="992"/>
      <c r="ONO6" s="992"/>
      <c r="ONP6" s="992"/>
      <c r="ONQ6" s="992"/>
      <c r="ONR6" s="992"/>
      <c r="ONS6" s="992"/>
      <c r="ONT6" s="992"/>
      <c r="ONU6" s="992"/>
      <c r="ONV6" s="992"/>
      <c r="ONW6" s="992"/>
      <c r="ONX6" s="992"/>
      <c r="ONY6" s="993"/>
      <c r="ONZ6" s="991"/>
      <c r="OOA6" s="992"/>
      <c r="OOB6" s="992"/>
      <c r="OOC6" s="992"/>
      <c r="OOD6" s="992"/>
      <c r="OOE6" s="992"/>
      <c r="OOF6" s="992"/>
      <c r="OOG6" s="992"/>
      <c r="OOH6" s="992"/>
      <c r="OOI6" s="992"/>
      <c r="OOJ6" s="992"/>
      <c r="OOK6" s="992"/>
      <c r="OOL6" s="992"/>
      <c r="OOM6" s="992"/>
      <c r="OON6" s="992"/>
      <c r="OOO6" s="992"/>
      <c r="OOP6" s="992"/>
      <c r="OOQ6" s="993"/>
      <c r="OOR6" s="991"/>
      <c r="OOS6" s="992"/>
      <c r="OOT6" s="992"/>
      <c r="OOU6" s="992"/>
      <c r="OOV6" s="992"/>
      <c r="OOW6" s="992"/>
      <c r="OOX6" s="992"/>
      <c r="OOY6" s="992"/>
      <c r="OOZ6" s="992"/>
      <c r="OPA6" s="992"/>
      <c r="OPB6" s="992"/>
      <c r="OPC6" s="992"/>
      <c r="OPD6" s="992"/>
      <c r="OPE6" s="992"/>
      <c r="OPF6" s="992"/>
      <c r="OPG6" s="992"/>
      <c r="OPH6" s="992"/>
      <c r="OPI6" s="993"/>
      <c r="OPJ6" s="991"/>
      <c r="OPK6" s="992"/>
      <c r="OPL6" s="992"/>
      <c r="OPM6" s="992"/>
      <c r="OPN6" s="992"/>
      <c r="OPO6" s="992"/>
      <c r="OPP6" s="992"/>
      <c r="OPQ6" s="992"/>
      <c r="OPR6" s="992"/>
      <c r="OPS6" s="992"/>
      <c r="OPT6" s="992"/>
      <c r="OPU6" s="992"/>
      <c r="OPV6" s="992"/>
      <c r="OPW6" s="992"/>
      <c r="OPX6" s="992"/>
      <c r="OPY6" s="992"/>
      <c r="OPZ6" s="992"/>
      <c r="OQA6" s="993"/>
      <c r="OQB6" s="991"/>
      <c r="OQC6" s="992"/>
      <c r="OQD6" s="992"/>
      <c r="OQE6" s="992"/>
      <c r="OQF6" s="992"/>
      <c r="OQG6" s="992"/>
      <c r="OQH6" s="992"/>
      <c r="OQI6" s="992"/>
      <c r="OQJ6" s="992"/>
      <c r="OQK6" s="992"/>
      <c r="OQL6" s="992"/>
      <c r="OQM6" s="992"/>
      <c r="OQN6" s="992"/>
      <c r="OQO6" s="992"/>
      <c r="OQP6" s="992"/>
      <c r="OQQ6" s="992"/>
      <c r="OQR6" s="992"/>
      <c r="OQS6" s="993"/>
      <c r="OQT6" s="991"/>
      <c r="OQU6" s="992"/>
      <c r="OQV6" s="992"/>
      <c r="OQW6" s="992"/>
      <c r="OQX6" s="992"/>
      <c r="OQY6" s="992"/>
      <c r="OQZ6" s="992"/>
      <c r="ORA6" s="992"/>
      <c r="ORB6" s="992"/>
      <c r="ORC6" s="992"/>
      <c r="ORD6" s="992"/>
      <c r="ORE6" s="992"/>
      <c r="ORF6" s="992"/>
      <c r="ORG6" s="992"/>
      <c r="ORH6" s="992"/>
      <c r="ORI6" s="992"/>
      <c r="ORJ6" s="992"/>
      <c r="ORK6" s="993"/>
      <c r="ORL6" s="991"/>
      <c r="ORM6" s="992"/>
      <c r="ORN6" s="992"/>
      <c r="ORO6" s="992"/>
      <c r="ORP6" s="992"/>
      <c r="ORQ6" s="992"/>
      <c r="ORR6" s="992"/>
      <c r="ORS6" s="992"/>
      <c r="ORT6" s="992"/>
      <c r="ORU6" s="992"/>
      <c r="ORV6" s="992"/>
      <c r="ORW6" s="992"/>
      <c r="ORX6" s="992"/>
      <c r="ORY6" s="992"/>
      <c r="ORZ6" s="992"/>
      <c r="OSA6" s="992"/>
      <c r="OSB6" s="992"/>
      <c r="OSC6" s="993"/>
      <c r="OSD6" s="991"/>
      <c r="OSE6" s="992"/>
      <c r="OSF6" s="992"/>
      <c r="OSG6" s="992"/>
      <c r="OSH6" s="992"/>
      <c r="OSI6" s="992"/>
      <c r="OSJ6" s="992"/>
      <c r="OSK6" s="992"/>
      <c r="OSL6" s="992"/>
      <c r="OSM6" s="992"/>
      <c r="OSN6" s="992"/>
      <c r="OSO6" s="992"/>
      <c r="OSP6" s="992"/>
      <c r="OSQ6" s="992"/>
      <c r="OSR6" s="992"/>
      <c r="OSS6" s="992"/>
      <c r="OST6" s="992"/>
      <c r="OSU6" s="993"/>
      <c r="OSV6" s="991"/>
      <c r="OSW6" s="992"/>
      <c r="OSX6" s="992"/>
      <c r="OSY6" s="992"/>
      <c r="OSZ6" s="992"/>
      <c r="OTA6" s="992"/>
      <c r="OTB6" s="992"/>
      <c r="OTC6" s="992"/>
      <c r="OTD6" s="992"/>
      <c r="OTE6" s="992"/>
      <c r="OTF6" s="992"/>
      <c r="OTG6" s="992"/>
      <c r="OTH6" s="992"/>
      <c r="OTI6" s="992"/>
      <c r="OTJ6" s="992"/>
      <c r="OTK6" s="992"/>
      <c r="OTL6" s="992"/>
      <c r="OTM6" s="993"/>
      <c r="OTN6" s="991"/>
      <c r="OTO6" s="992"/>
      <c r="OTP6" s="992"/>
      <c r="OTQ6" s="992"/>
      <c r="OTR6" s="992"/>
      <c r="OTS6" s="992"/>
      <c r="OTT6" s="992"/>
      <c r="OTU6" s="992"/>
      <c r="OTV6" s="992"/>
      <c r="OTW6" s="992"/>
      <c r="OTX6" s="992"/>
      <c r="OTY6" s="992"/>
      <c r="OTZ6" s="992"/>
      <c r="OUA6" s="992"/>
      <c r="OUB6" s="992"/>
      <c r="OUC6" s="992"/>
      <c r="OUD6" s="992"/>
      <c r="OUE6" s="993"/>
      <c r="OUF6" s="991"/>
      <c r="OUG6" s="992"/>
      <c r="OUH6" s="992"/>
      <c r="OUI6" s="992"/>
      <c r="OUJ6" s="992"/>
      <c r="OUK6" s="992"/>
      <c r="OUL6" s="992"/>
      <c r="OUM6" s="992"/>
      <c r="OUN6" s="992"/>
      <c r="OUO6" s="992"/>
      <c r="OUP6" s="992"/>
      <c r="OUQ6" s="992"/>
      <c r="OUR6" s="992"/>
      <c r="OUS6" s="992"/>
      <c r="OUT6" s="992"/>
      <c r="OUU6" s="992"/>
      <c r="OUV6" s="992"/>
      <c r="OUW6" s="993"/>
      <c r="OUX6" s="991"/>
      <c r="OUY6" s="992"/>
      <c r="OUZ6" s="992"/>
      <c r="OVA6" s="992"/>
      <c r="OVB6" s="992"/>
      <c r="OVC6" s="992"/>
      <c r="OVD6" s="992"/>
      <c r="OVE6" s="992"/>
      <c r="OVF6" s="992"/>
      <c r="OVG6" s="992"/>
      <c r="OVH6" s="992"/>
      <c r="OVI6" s="992"/>
      <c r="OVJ6" s="992"/>
      <c r="OVK6" s="992"/>
      <c r="OVL6" s="992"/>
      <c r="OVM6" s="992"/>
      <c r="OVN6" s="992"/>
      <c r="OVO6" s="993"/>
      <c r="OVP6" s="991"/>
      <c r="OVQ6" s="992"/>
      <c r="OVR6" s="992"/>
      <c r="OVS6" s="992"/>
      <c r="OVT6" s="992"/>
      <c r="OVU6" s="992"/>
      <c r="OVV6" s="992"/>
      <c r="OVW6" s="992"/>
      <c r="OVX6" s="992"/>
      <c r="OVY6" s="992"/>
      <c r="OVZ6" s="992"/>
      <c r="OWA6" s="992"/>
      <c r="OWB6" s="992"/>
      <c r="OWC6" s="992"/>
      <c r="OWD6" s="992"/>
      <c r="OWE6" s="992"/>
      <c r="OWF6" s="992"/>
      <c r="OWG6" s="993"/>
      <c r="OWH6" s="991"/>
      <c r="OWI6" s="992"/>
      <c r="OWJ6" s="992"/>
      <c r="OWK6" s="992"/>
      <c r="OWL6" s="992"/>
      <c r="OWM6" s="992"/>
      <c r="OWN6" s="992"/>
      <c r="OWO6" s="992"/>
      <c r="OWP6" s="992"/>
      <c r="OWQ6" s="992"/>
      <c r="OWR6" s="992"/>
      <c r="OWS6" s="992"/>
      <c r="OWT6" s="992"/>
      <c r="OWU6" s="992"/>
      <c r="OWV6" s="992"/>
      <c r="OWW6" s="992"/>
      <c r="OWX6" s="992"/>
      <c r="OWY6" s="993"/>
      <c r="OWZ6" s="991"/>
      <c r="OXA6" s="992"/>
      <c r="OXB6" s="992"/>
      <c r="OXC6" s="992"/>
      <c r="OXD6" s="992"/>
      <c r="OXE6" s="992"/>
      <c r="OXF6" s="992"/>
      <c r="OXG6" s="992"/>
      <c r="OXH6" s="992"/>
      <c r="OXI6" s="992"/>
      <c r="OXJ6" s="992"/>
      <c r="OXK6" s="992"/>
      <c r="OXL6" s="992"/>
      <c r="OXM6" s="992"/>
      <c r="OXN6" s="992"/>
      <c r="OXO6" s="992"/>
      <c r="OXP6" s="992"/>
      <c r="OXQ6" s="993"/>
      <c r="OXR6" s="991"/>
      <c r="OXS6" s="992"/>
      <c r="OXT6" s="992"/>
      <c r="OXU6" s="992"/>
      <c r="OXV6" s="992"/>
      <c r="OXW6" s="992"/>
      <c r="OXX6" s="992"/>
      <c r="OXY6" s="992"/>
      <c r="OXZ6" s="992"/>
      <c r="OYA6" s="992"/>
      <c r="OYB6" s="992"/>
      <c r="OYC6" s="992"/>
      <c r="OYD6" s="992"/>
      <c r="OYE6" s="992"/>
      <c r="OYF6" s="992"/>
      <c r="OYG6" s="992"/>
      <c r="OYH6" s="992"/>
      <c r="OYI6" s="993"/>
      <c r="OYJ6" s="991"/>
      <c r="OYK6" s="992"/>
      <c r="OYL6" s="992"/>
      <c r="OYM6" s="992"/>
      <c r="OYN6" s="992"/>
      <c r="OYO6" s="992"/>
      <c r="OYP6" s="992"/>
      <c r="OYQ6" s="992"/>
      <c r="OYR6" s="992"/>
      <c r="OYS6" s="992"/>
      <c r="OYT6" s="992"/>
      <c r="OYU6" s="992"/>
      <c r="OYV6" s="992"/>
      <c r="OYW6" s="992"/>
      <c r="OYX6" s="992"/>
      <c r="OYY6" s="992"/>
      <c r="OYZ6" s="992"/>
      <c r="OZA6" s="993"/>
      <c r="OZB6" s="991"/>
      <c r="OZC6" s="992"/>
      <c r="OZD6" s="992"/>
      <c r="OZE6" s="992"/>
      <c r="OZF6" s="992"/>
      <c r="OZG6" s="992"/>
      <c r="OZH6" s="992"/>
      <c r="OZI6" s="992"/>
      <c r="OZJ6" s="992"/>
      <c r="OZK6" s="992"/>
      <c r="OZL6" s="992"/>
      <c r="OZM6" s="992"/>
      <c r="OZN6" s="992"/>
      <c r="OZO6" s="992"/>
      <c r="OZP6" s="992"/>
      <c r="OZQ6" s="992"/>
      <c r="OZR6" s="992"/>
      <c r="OZS6" s="993"/>
      <c r="OZT6" s="991"/>
      <c r="OZU6" s="992"/>
      <c r="OZV6" s="992"/>
      <c r="OZW6" s="992"/>
      <c r="OZX6" s="992"/>
      <c r="OZY6" s="992"/>
      <c r="OZZ6" s="992"/>
      <c r="PAA6" s="992"/>
      <c r="PAB6" s="992"/>
      <c r="PAC6" s="992"/>
      <c r="PAD6" s="992"/>
      <c r="PAE6" s="992"/>
      <c r="PAF6" s="992"/>
      <c r="PAG6" s="992"/>
      <c r="PAH6" s="992"/>
      <c r="PAI6" s="992"/>
      <c r="PAJ6" s="992"/>
      <c r="PAK6" s="993"/>
      <c r="PAL6" s="991"/>
      <c r="PAM6" s="992"/>
      <c r="PAN6" s="992"/>
      <c r="PAO6" s="992"/>
      <c r="PAP6" s="992"/>
      <c r="PAQ6" s="992"/>
      <c r="PAR6" s="992"/>
      <c r="PAS6" s="992"/>
      <c r="PAT6" s="992"/>
      <c r="PAU6" s="992"/>
      <c r="PAV6" s="992"/>
      <c r="PAW6" s="992"/>
      <c r="PAX6" s="992"/>
      <c r="PAY6" s="992"/>
      <c r="PAZ6" s="992"/>
      <c r="PBA6" s="992"/>
      <c r="PBB6" s="992"/>
      <c r="PBC6" s="993"/>
      <c r="PBD6" s="991"/>
      <c r="PBE6" s="992"/>
      <c r="PBF6" s="992"/>
      <c r="PBG6" s="992"/>
      <c r="PBH6" s="992"/>
      <c r="PBI6" s="992"/>
      <c r="PBJ6" s="992"/>
      <c r="PBK6" s="992"/>
      <c r="PBL6" s="992"/>
      <c r="PBM6" s="992"/>
      <c r="PBN6" s="992"/>
      <c r="PBO6" s="992"/>
      <c r="PBP6" s="992"/>
      <c r="PBQ6" s="992"/>
      <c r="PBR6" s="992"/>
      <c r="PBS6" s="992"/>
      <c r="PBT6" s="992"/>
      <c r="PBU6" s="993"/>
      <c r="PBV6" s="991"/>
      <c r="PBW6" s="992"/>
      <c r="PBX6" s="992"/>
      <c r="PBY6" s="992"/>
      <c r="PBZ6" s="992"/>
      <c r="PCA6" s="992"/>
      <c r="PCB6" s="992"/>
      <c r="PCC6" s="992"/>
      <c r="PCD6" s="992"/>
      <c r="PCE6" s="992"/>
      <c r="PCF6" s="992"/>
      <c r="PCG6" s="992"/>
      <c r="PCH6" s="992"/>
      <c r="PCI6" s="992"/>
      <c r="PCJ6" s="992"/>
      <c r="PCK6" s="992"/>
      <c r="PCL6" s="992"/>
      <c r="PCM6" s="993"/>
      <c r="PCN6" s="991"/>
      <c r="PCO6" s="992"/>
      <c r="PCP6" s="992"/>
      <c r="PCQ6" s="992"/>
      <c r="PCR6" s="992"/>
      <c r="PCS6" s="992"/>
      <c r="PCT6" s="992"/>
      <c r="PCU6" s="992"/>
      <c r="PCV6" s="992"/>
      <c r="PCW6" s="992"/>
      <c r="PCX6" s="992"/>
      <c r="PCY6" s="992"/>
      <c r="PCZ6" s="992"/>
      <c r="PDA6" s="992"/>
      <c r="PDB6" s="992"/>
      <c r="PDC6" s="992"/>
      <c r="PDD6" s="992"/>
      <c r="PDE6" s="993"/>
      <c r="PDF6" s="991"/>
      <c r="PDG6" s="992"/>
      <c r="PDH6" s="992"/>
      <c r="PDI6" s="992"/>
      <c r="PDJ6" s="992"/>
      <c r="PDK6" s="992"/>
      <c r="PDL6" s="992"/>
      <c r="PDM6" s="992"/>
      <c r="PDN6" s="992"/>
      <c r="PDO6" s="992"/>
      <c r="PDP6" s="992"/>
      <c r="PDQ6" s="992"/>
      <c r="PDR6" s="992"/>
      <c r="PDS6" s="992"/>
      <c r="PDT6" s="992"/>
      <c r="PDU6" s="992"/>
      <c r="PDV6" s="992"/>
      <c r="PDW6" s="993"/>
      <c r="PDX6" s="991"/>
      <c r="PDY6" s="992"/>
      <c r="PDZ6" s="992"/>
      <c r="PEA6" s="992"/>
      <c r="PEB6" s="992"/>
      <c r="PEC6" s="992"/>
      <c r="PED6" s="992"/>
      <c r="PEE6" s="992"/>
      <c r="PEF6" s="992"/>
      <c r="PEG6" s="992"/>
      <c r="PEH6" s="992"/>
      <c r="PEI6" s="992"/>
      <c r="PEJ6" s="992"/>
      <c r="PEK6" s="992"/>
      <c r="PEL6" s="992"/>
      <c r="PEM6" s="992"/>
      <c r="PEN6" s="992"/>
      <c r="PEO6" s="993"/>
      <c r="PEP6" s="991"/>
      <c r="PEQ6" s="992"/>
      <c r="PER6" s="992"/>
      <c r="PES6" s="992"/>
      <c r="PET6" s="992"/>
      <c r="PEU6" s="992"/>
      <c r="PEV6" s="992"/>
      <c r="PEW6" s="992"/>
      <c r="PEX6" s="992"/>
      <c r="PEY6" s="992"/>
      <c r="PEZ6" s="992"/>
      <c r="PFA6" s="992"/>
      <c r="PFB6" s="992"/>
      <c r="PFC6" s="992"/>
      <c r="PFD6" s="992"/>
      <c r="PFE6" s="992"/>
      <c r="PFF6" s="992"/>
      <c r="PFG6" s="993"/>
      <c r="PFH6" s="991"/>
      <c r="PFI6" s="992"/>
      <c r="PFJ6" s="992"/>
      <c r="PFK6" s="992"/>
      <c r="PFL6" s="992"/>
      <c r="PFM6" s="992"/>
      <c r="PFN6" s="992"/>
      <c r="PFO6" s="992"/>
      <c r="PFP6" s="992"/>
      <c r="PFQ6" s="992"/>
      <c r="PFR6" s="992"/>
      <c r="PFS6" s="992"/>
      <c r="PFT6" s="992"/>
      <c r="PFU6" s="992"/>
      <c r="PFV6" s="992"/>
      <c r="PFW6" s="992"/>
      <c r="PFX6" s="992"/>
      <c r="PFY6" s="993"/>
      <c r="PFZ6" s="991"/>
      <c r="PGA6" s="992"/>
      <c r="PGB6" s="992"/>
      <c r="PGC6" s="992"/>
      <c r="PGD6" s="992"/>
      <c r="PGE6" s="992"/>
      <c r="PGF6" s="992"/>
      <c r="PGG6" s="992"/>
      <c r="PGH6" s="992"/>
      <c r="PGI6" s="992"/>
      <c r="PGJ6" s="992"/>
      <c r="PGK6" s="992"/>
      <c r="PGL6" s="992"/>
      <c r="PGM6" s="992"/>
      <c r="PGN6" s="992"/>
      <c r="PGO6" s="992"/>
      <c r="PGP6" s="992"/>
      <c r="PGQ6" s="993"/>
      <c r="PGR6" s="991"/>
      <c r="PGS6" s="992"/>
      <c r="PGT6" s="992"/>
      <c r="PGU6" s="992"/>
      <c r="PGV6" s="992"/>
      <c r="PGW6" s="992"/>
      <c r="PGX6" s="992"/>
      <c r="PGY6" s="992"/>
      <c r="PGZ6" s="992"/>
      <c r="PHA6" s="992"/>
      <c r="PHB6" s="992"/>
      <c r="PHC6" s="992"/>
      <c r="PHD6" s="992"/>
      <c r="PHE6" s="992"/>
      <c r="PHF6" s="992"/>
      <c r="PHG6" s="992"/>
      <c r="PHH6" s="992"/>
      <c r="PHI6" s="993"/>
      <c r="PHJ6" s="991"/>
      <c r="PHK6" s="992"/>
      <c r="PHL6" s="992"/>
      <c r="PHM6" s="992"/>
      <c r="PHN6" s="992"/>
      <c r="PHO6" s="992"/>
      <c r="PHP6" s="992"/>
      <c r="PHQ6" s="992"/>
      <c r="PHR6" s="992"/>
      <c r="PHS6" s="992"/>
      <c r="PHT6" s="992"/>
      <c r="PHU6" s="992"/>
      <c r="PHV6" s="992"/>
      <c r="PHW6" s="992"/>
      <c r="PHX6" s="992"/>
      <c r="PHY6" s="992"/>
      <c r="PHZ6" s="992"/>
      <c r="PIA6" s="993"/>
      <c r="PIB6" s="991"/>
      <c r="PIC6" s="992"/>
      <c r="PID6" s="992"/>
      <c r="PIE6" s="992"/>
      <c r="PIF6" s="992"/>
      <c r="PIG6" s="992"/>
      <c r="PIH6" s="992"/>
      <c r="PII6" s="992"/>
      <c r="PIJ6" s="992"/>
      <c r="PIK6" s="992"/>
      <c r="PIL6" s="992"/>
      <c r="PIM6" s="992"/>
      <c r="PIN6" s="992"/>
      <c r="PIO6" s="992"/>
      <c r="PIP6" s="992"/>
      <c r="PIQ6" s="992"/>
      <c r="PIR6" s="992"/>
      <c r="PIS6" s="993"/>
      <c r="PIT6" s="991"/>
      <c r="PIU6" s="992"/>
      <c r="PIV6" s="992"/>
      <c r="PIW6" s="992"/>
      <c r="PIX6" s="992"/>
      <c r="PIY6" s="992"/>
      <c r="PIZ6" s="992"/>
      <c r="PJA6" s="992"/>
      <c r="PJB6" s="992"/>
      <c r="PJC6" s="992"/>
      <c r="PJD6" s="992"/>
      <c r="PJE6" s="992"/>
      <c r="PJF6" s="992"/>
      <c r="PJG6" s="992"/>
      <c r="PJH6" s="992"/>
      <c r="PJI6" s="992"/>
      <c r="PJJ6" s="992"/>
      <c r="PJK6" s="993"/>
      <c r="PJL6" s="991"/>
      <c r="PJM6" s="992"/>
      <c r="PJN6" s="992"/>
      <c r="PJO6" s="992"/>
      <c r="PJP6" s="992"/>
      <c r="PJQ6" s="992"/>
      <c r="PJR6" s="992"/>
      <c r="PJS6" s="992"/>
      <c r="PJT6" s="992"/>
      <c r="PJU6" s="992"/>
      <c r="PJV6" s="992"/>
      <c r="PJW6" s="992"/>
      <c r="PJX6" s="992"/>
      <c r="PJY6" s="992"/>
      <c r="PJZ6" s="992"/>
      <c r="PKA6" s="992"/>
      <c r="PKB6" s="992"/>
      <c r="PKC6" s="993"/>
      <c r="PKD6" s="991"/>
      <c r="PKE6" s="992"/>
      <c r="PKF6" s="992"/>
      <c r="PKG6" s="992"/>
      <c r="PKH6" s="992"/>
      <c r="PKI6" s="992"/>
      <c r="PKJ6" s="992"/>
      <c r="PKK6" s="992"/>
      <c r="PKL6" s="992"/>
      <c r="PKM6" s="992"/>
      <c r="PKN6" s="992"/>
      <c r="PKO6" s="992"/>
      <c r="PKP6" s="992"/>
      <c r="PKQ6" s="992"/>
      <c r="PKR6" s="992"/>
      <c r="PKS6" s="992"/>
      <c r="PKT6" s="992"/>
      <c r="PKU6" s="993"/>
      <c r="PKV6" s="991"/>
      <c r="PKW6" s="992"/>
      <c r="PKX6" s="992"/>
      <c r="PKY6" s="992"/>
      <c r="PKZ6" s="992"/>
      <c r="PLA6" s="992"/>
      <c r="PLB6" s="992"/>
      <c r="PLC6" s="992"/>
      <c r="PLD6" s="992"/>
      <c r="PLE6" s="992"/>
      <c r="PLF6" s="992"/>
      <c r="PLG6" s="992"/>
      <c r="PLH6" s="992"/>
      <c r="PLI6" s="992"/>
      <c r="PLJ6" s="992"/>
      <c r="PLK6" s="992"/>
      <c r="PLL6" s="992"/>
      <c r="PLM6" s="993"/>
      <c r="PLN6" s="991"/>
      <c r="PLO6" s="992"/>
      <c r="PLP6" s="992"/>
      <c r="PLQ6" s="992"/>
      <c r="PLR6" s="992"/>
      <c r="PLS6" s="992"/>
      <c r="PLT6" s="992"/>
      <c r="PLU6" s="992"/>
      <c r="PLV6" s="992"/>
      <c r="PLW6" s="992"/>
      <c r="PLX6" s="992"/>
      <c r="PLY6" s="992"/>
      <c r="PLZ6" s="992"/>
      <c r="PMA6" s="992"/>
      <c r="PMB6" s="992"/>
      <c r="PMC6" s="992"/>
      <c r="PMD6" s="992"/>
      <c r="PME6" s="993"/>
      <c r="PMF6" s="991"/>
      <c r="PMG6" s="992"/>
      <c r="PMH6" s="992"/>
      <c r="PMI6" s="992"/>
      <c r="PMJ6" s="992"/>
      <c r="PMK6" s="992"/>
      <c r="PML6" s="992"/>
      <c r="PMM6" s="992"/>
      <c r="PMN6" s="992"/>
      <c r="PMO6" s="992"/>
      <c r="PMP6" s="992"/>
      <c r="PMQ6" s="992"/>
      <c r="PMR6" s="992"/>
      <c r="PMS6" s="992"/>
      <c r="PMT6" s="992"/>
      <c r="PMU6" s="992"/>
      <c r="PMV6" s="992"/>
      <c r="PMW6" s="993"/>
      <c r="PMX6" s="991"/>
      <c r="PMY6" s="992"/>
      <c r="PMZ6" s="992"/>
      <c r="PNA6" s="992"/>
      <c r="PNB6" s="992"/>
      <c r="PNC6" s="992"/>
      <c r="PND6" s="992"/>
      <c r="PNE6" s="992"/>
      <c r="PNF6" s="992"/>
      <c r="PNG6" s="992"/>
      <c r="PNH6" s="992"/>
      <c r="PNI6" s="992"/>
      <c r="PNJ6" s="992"/>
      <c r="PNK6" s="992"/>
      <c r="PNL6" s="992"/>
      <c r="PNM6" s="992"/>
      <c r="PNN6" s="992"/>
      <c r="PNO6" s="993"/>
      <c r="PNP6" s="991"/>
      <c r="PNQ6" s="992"/>
      <c r="PNR6" s="992"/>
      <c r="PNS6" s="992"/>
      <c r="PNT6" s="992"/>
      <c r="PNU6" s="992"/>
      <c r="PNV6" s="992"/>
      <c r="PNW6" s="992"/>
      <c r="PNX6" s="992"/>
      <c r="PNY6" s="992"/>
      <c r="PNZ6" s="992"/>
      <c r="POA6" s="992"/>
      <c r="POB6" s="992"/>
      <c r="POC6" s="992"/>
      <c r="POD6" s="992"/>
      <c r="POE6" s="992"/>
      <c r="POF6" s="992"/>
      <c r="POG6" s="993"/>
      <c r="POH6" s="991"/>
      <c r="POI6" s="992"/>
      <c r="POJ6" s="992"/>
      <c r="POK6" s="992"/>
      <c r="POL6" s="992"/>
      <c r="POM6" s="992"/>
      <c r="PON6" s="992"/>
      <c r="POO6" s="992"/>
      <c r="POP6" s="992"/>
      <c r="POQ6" s="992"/>
      <c r="POR6" s="992"/>
      <c r="POS6" s="992"/>
      <c r="POT6" s="992"/>
      <c r="POU6" s="992"/>
      <c r="POV6" s="992"/>
      <c r="POW6" s="992"/>
      <c r="POX6" s="992"/>
      <c r="POY6" s="993"/>
      <c r="POZ6" s="991"/>
      <c r="PPA6" s="992"/>
      <c r="PPB6" s="992"/>
      <c r="PPC6" s="992"/>
      <c r="PPD6" s="992"/>
      <c r="PPE6" s="992"/>
      <c r="PPF6" s="992"/>
      <c r="PPG6" s="992"/>
      <c r="PPH6" s="992"/>
      <c r="PPI6" s="992"/>
      <c r="PPJ6" s="992"/>
      <c r="PPK6" s="992"/>
      <c r="PPL6" s="992"/>
      <c r="PPM6" s="992"/>
      <c r="PPN6" s="992"/>
      <c r="PPO6" s="992"/>
      <c r="PPP6" s="992"/>
      <c r="PPQ6" s="993"/>
      <c r="PPR6" s="991"/>
      <c r="PPS6" s="992"/>
      <c r="PPT6" s="992"/>
      <c r="PPU6" s="992"/>
      <c r="PPV6" s="992"/>
      <c r="PPW6" s="992"/>
      <c r="PPX6" s="992"/>
      <c r="PPY6" s="992"/>
      <c r="PPZ6" s="992"/>
      <c r="PQA6" s="992"/>
      <c r="PQB6" s="992"/>
      <c r="PQC6" s="992"/>
      <c r="PQD6" s="992"/>
      <c r="PQE6" s="992"/>
      <c r="PQF6" s="992"/>
      <c r="PQG6" s="992"/>
      <c r="PQH6" s="992"/>
      <c r="PQI6" s="993"/>
      <c r="PQJ6" s="991"/>
      <c r="PQK6" s="992"/>
      <c r="PQL6" s="992"/>
      <c r="PQM6" s="992"/>
      <c r="PQN6" s="992"/>
      <c r="PQO6" s="992"/>
      <c r="PQP6" s="992"/>
      <c r="PQQ6" s="992"/>
      <c r="PQR6" s="992"/>
      <c r="PQS6" s="992"/>
      <c r="PQT6" s="992"/>
      <c r="PQU6" s="992"/>
      <c r="PQV6" s="992"/>
      <c r="PQW6" s="992"/>
      <c r="PQX6" s="992"/>
      <c r="PQY6" s="992"/>
      <c r="PQZ6" s="992"/>
      <c r="PRA6" s="993"/>
      <c r="PRB6" s="991"/>
      <c r="PRC6" s="992"/>
      <c r="PRD6" s="992"/>
      <c r="PRE6" s="992"/>
      <c r="PRF6" s="992"/>
      <c r="PRG6" s="992"/>
      <c r="PRH6" s="992"/>
      <c r="PRI6" s="992"/>
      <c r="PRJ6" s="992"/>
      <c r="PRK6" s="992"/>
      <c r="PRL6" s="992"/>
      <c r="PRM6" s="992"/>
      <c r="PRN6" s="992"/>
      <c r="PRO6" s="992"/>
      <c r="PRP6" s="992"/>
      <c r="PRQ6" s="992"/>
      <c r="PRR6" s="992"/>
      <c r="PRS6" s="993"/>
      <c r="PRT6" s="991"/>
      <c r="PRU6" s="992"/>
      <c r="PRV6" s="992"/>
      <c r="PRW6" s="992"/>
      <c r="PRX6" s="992"/>
      <c r="PRY6" s="992"/>
      <c r="PRZ6" s="992"/>
      <c r="PSA6" s="992"/>
      <c r="PSB6" s="992"/>
      <c r="PSC6" s="992"/>
      <c r="PSD6" s="992"/>
      <c r="PSE6" s="992"/>
      <c r="PSF6" s="992"/>
      <c r="PSG6" s="992"/>
      <c r="PSH6" s="992"/>
      <c r="PSI6" s="992"/>
      <c r="PSJ6" s="992"/>
      <c r="PSK6" s="993"/>
      <c r="PSL6" s="991"/>
      <c r="PSM6" s="992"/>
      <c r="PSN6" s="992"/>
      <c r="PSO6" s="992"/>
      <c r="PSP6" s="992"/>
      <c r="PSQ6" s="992"/>
      <c r="PSR6" s="992"/>
      <c r="PSS6" s="992"/>
      <c r="PST6" s="992"/>
      <c r="PSU6" s="992"/>
      <c r="PSV6" s="992"/>
      <c r="PSW6" s="992"/>
      <c r="PSX6" s="992"/>
      <c r="PSY6" s="992"/>
      <c r="PSZ6" s="992"/>
      <c r="PTA6" s="992"/>
      <c r="PTB6" s="992"/>
      <c r="PTC6" s="993"/>
      <c r="PTD6" s="991"/>
      <c r="PTE6" s="992"/>
      <c r="PTF6" s="992"/>
      <c r="PTG6" s="992"/>
      <c r="PTH6" s="992"/>
      <c r="PTI6" s="992"/>
      <c r="PTJ6" s="992"/>
      <c r="PTK6" s="992"/>
      <c r="PTL6" s="992"/>
      <c r="PTM6" s="992"/>
      <c r="PTN6" s="992"/>
      <c r="PTO6" s="992"/>
      <c r="PTP6" s="992"/>
      <c r="PTQ6" s="992"/>
      <c r="PTR6" s="992"/>
      <c r="PTS6" s="992"/>
      <c r="PTT6" s="992"/>
      <c r="PTU6" s="993"/>
      <c r="PTV6" s="991"/>
      <c r="PTW6" s="992"/>
      <c r="PTX6" s="992"/>
      <c r="PTY6" s="992"/>
      <c r="PTZ6" s="992"/>
      <c r="PUA6" s="992"/>
      <c r="PUB6" s="992"/>
      <c r="PUC6" s="992"/>
      <c r="PUD6" s="992"/>
      <c r="PUE6" s="992"/>
      <c r="PUF6" s="992"/>
      <c r="PUG6" s="992"/>
      <c r="PUH6" s="992"/>
      <c r="PUI6" s="992"/>
      <c r="PUJ6" s="992"/>
      <c r="PUK6" s="992"/>
      <c r="PUL6" s="992"/>
      <c r="PUM6" s="993"/>
      <c r="PUN6" s="991"/>
      <c r="PUO6" s="992"/>
      <c r="PUP6" s="992"/>
      <c r="PUQ6" s="992"/>
      <c r="PUR6" s="992"/>
      <c r="PUS6" s="992"/>
      <c r="PUT6" s="992"/>
      <c r="PUU6" s="992"/>
      <c r="PUV6" s="992"/>
      <c r="PUW6" s="992"/>
      <c r="PUX6" s="992"/>
      <c r="PUY6" s="992"/>
      <c r="PUZ6" s="992"/>
      <c r="PVA6" s="992"/>
      <c r="PVB6" s="992"/>
      <c r="PVC6" s="992"/>
      <c r="PVD6" s="992"/>
      <c r="PVE6" s="993"/>
      <c r="PVF6" s="991"/>
      <c r="PVG6" s="992"/>
      <c r="PVH6" s="992"/>
      <c r="PVI6" s="992"/>
      <c r="PVJ6" s="992"/>
      <c r="PVK6" s="992"/>
      <c r="PVL6" s="992"/>
      <c r="PVM6" s="992"/>
      <c r="PVN6" s="992"/>
      <c r="PVO6" s="992"/>
      <c r="PVP6" s="992"/>
      <c r="PVQ6" s="992"/>
      <c r="PVR6" s="992"/>
      <c r="PVS6" s="992"/>
      <c r="PVT6" s="992"/>
      <c r="PVU6" s="992"/>
      <c r="PVV6" s="992"/>
      <c r="PVW6" s="993"/>
      <c r="PVX6" s="991"/>
      <c r="PVY6" s="992"/>
      <c r="PVZ6" s="992"/>
      <c r="PWA6" s="992"/>
      <c r="PWB6" s="992"/>
      <c r="PWC6" s="992"/>
      <c r="PWD6" s="992"/>
      <c r="PWE6" s="992"/>
      <c r="PWF6" s="992"/>
      <c r="PWG6" s="992"/>
      <c r="PWH6" s="992"/>
      <c r="PWI6" s="992"/>
      <c r="PWJ6" s="992"/>
      <c r="PWK6" s="992"/>
      <c r="PWL6" s="992"/>
      <c r="PWM6" s="992"/>
      <c r="PWN6" s="992"/>
      <c r="PWO6" s="993"/>
      <c r="PWP6" s="991"/>
      <c r="PWQ6" s="992"/>
      <c r="PWR6" s="992"/>
      <c r="PWS6" s="992"/>
      <c r="PWT6" s="992"/>
      <c r="PWU6" s="992"/>
      <c r="PWV6" s="992"/>
      <c r="PWW6" s="992"/>
      <c r="PWX6" s="992"/>
      <c r="PWY6" s="992"/>
      <c r="PWZ6" s="992"/>
      <c r="PXA6" s="992"/>
      <c r="PXB6" s="992"/>
      <c r="PXC6" s="992"/>
      <c r="PXD6" s="992"/>
      <c r="PXE6" s="992"/>
      <c r="PXF6" s="992"/>
      <c r="PXG6" s="993"/>
      <c r="PXH6" s="991"/>
      <c r="PXI6" s="992"/>
      <c r="PXJ6" s="992"/>
      <c r="PXK6" s="992"/>
      <c r="PXL6" s="992"/>
      <c r="PXM6" s="992"/>
      <c r="PXN6" s="992"/>
      <c r="PXO6" s="992"/>
      <c r="PXP6" s="992"/>
      <c r="PXQ6" s="992"/>
      <c r="PXR6" s="992"/>
      <c r="PXS6" s="992"/>
      <c r="PXT6" s="992"/>
      <c r="PXU6" s="992"/>
      <c r="PXV6" s="992"/>
      <c r="PXW6" s="992"/>
      <c r="PXX6" s="992"/>
      <c r="PXY6" s="993"/>
      <c r="PXZ6" s="991"/>
      <c r="PYA6" s="992"/>
      <c r="PYB6" s="992"/>
      <c r="PYC6" s="992"/>
      <c r="PYD6" s="992"/>
      <c r="PYE6" s="992"/>
      <c r="PYF6" s="992"/>
      <c r="PYG6" s="992"/>
      <c r="PYH6" s="992"/>
      <c r="PYI6" s="992"/>
      <c r="PYJ6" s="992"/>
      <c r="PYK6" s="992"/>
      <c r="PYL6" s="992"/>
      <c r="PYM6" s="992"/>
      <c r="PYN6" s="992"/>
      <c r="PYO6" s="992"/>
      <c r="PYP6" s="992"/>
      <c r="PYQ6" s="993"/>
      <c r="PYR6" s="991"/>
      <c r="PYS6" s="992"/>
      <c r="PYT6" s="992"/>
      <c r="PYU6" s="992"/>
      <c r="PYV6" s="992"/>
      <c r="PYW6" s="992"/>
      <c r="PYX6" s="992"/>
      <c r="PYY6" s="992"/>
      <c r="PYZ6" s="992"/>
      <c r="PZA6" s="992"/>
      <c r="PZB6" s="992"/>
      <c r="PZC6" s="992"/>
      <c r="PZD6" s="992"/>
      <c r="PZE6" s="992"/>
      <c r="PZF6" s="992"/>
      <c r="PZG6" s="992"/>
      <c r="PZH6" s="992"/>
      <c r="PZI6" s="993"/>
      <c r="PZJ6" s="991"/>
      <c r="PZK6" s="992"/>
      <c r="PZL6" s="992"/>
      <c r="PZM6" s="992"/>
      <c r="PZN6" s="992"/>
      <c r="PZO6" s="992"/>
      <c r="PZP6" s="992"/>
      <c r="PZQ6" s="992"/>
      <c r="PZR6" s="992"/>
      <c r="PZS6" s="992"/>
      <c r="PZT6" s="992"/>
      <c r="PZU6" s="992"/>
      <c r="PZV6" s="992"/>
      <c r="PZW6" s="992"/>
      <c r="PZX6" s="992"/>
      <c r="PZY6" s="992"/>
      <c r="PZZ6" s="992"/>
      <c r="QAA6" s="993"/>
      <c r="QAB6" s="991"/>
      <c r="QAC6" s="992"/>
      <c r="QAD6" s="992"/>
      <c r="QAE6" s="992"/>
      <c r="QAF6" s="992"/>
      <c r="QAG6" s="992"/>
      <c r="QAH6" s="992"/>
      <c r="QAI6" s="992"/>
      <c r="QAJ6" s="992"/>
      <c r="QAK6" s="992"/>
      <c r="QAL6" s="992"/>
      <c r="QAM6" s="992"/>
      <c r="QAN6" s="992"/>
      <c r="QAO6" s="992"/>
      <c r="QAP6" s="992"/>
      <c r="QAQ6" s="992"/>
      <c r="QAR6" s="992"/>
      <c r="QAS6" s="993"/>
      <c r="QAT6" s="991"/>
      <c r="QAU6" s="992"/>
      <c r="QAV6" s="992"/>
      <c r="QAW6" s="992"/>
      <c r="QAX6" s="992"/>
      <c r="QAY6" s="992"/>
      <c r="QAZ6" s="992"/>
      <c r="QBA6" s="992"/>
      <c r="QBB6" s="992"/>
      <c r="QBC6" s="992"/>
      <c r="QBD6" s="992"/>
      <c r="QBE6" s="992"/>
      <c r="QBF6" s="992"/>
      <c r="QBG6" s="992"/>
      <c r="QBH6" s="992"/>
      <c r="QBI6" s="992"/>
      <c r="QBJ6" s="992"/>
      <c r="QBK6" s="993"/>
      <c r="QBL6" s="991"/>
      <c r="QBM6" s="992"/>
      <c r="QBN6" s="992"/>
      <c r="QBO6" s="992"/>
      <c r="QBP6" s="992"/>
      <c r="QBQ6" s="992"/>
      <c r="QBR6" s="992"/>
      <c r="QBS6" s="992"/>
      <c r="QBT6" s="992"/>
      <c r="QBU6" s="992"/>
      <c r="QBV6" s="992"/>
      <c r="QBW6" s="992"/>
      <c r="QBX6" s="992"/>
      <c r="QBY6" s="992"/>
      <c r="QBZ6" s="992"/>
      <c r="QCA6" s="992"/>
      <c r="QCB6" s="992"/>
      <c r="QCC6" s="993"/>
      <c r="QCD6" s="991"/>
      <c r="QCE6" s="992"/>
      <c r="QCF6" s="992"/>
      <c r="QCG6" s="992"/>
      <c r="QCH6" s="992"/>
      <c r="QCI6" s="992"/>
      <c r="QCJ6" s="992"/>
      <c r="QCK6" s="992"/>
      <c r="QCL6" s="992"/>
      <c r="QCM6" s="992"/>
      <c r="QCN6" s="992"/>
      <c r="QCO6" s="992"/>
      <c r="QCP6" s="992"/>
      <c r="QCQ6" s="992"/>
      <c r="QCR6" s="992"/>
      <c r="QCS6" s="992"/>
      <c r="QCT6" s="992"/>
      <c r="QCU6" s="993"/>
      <c r="QCV6" s="991"/>
      <c r="QCW6" s="992"/>
      <c r="QCX6" s="992"/>
      <c r="QCY6" s="992"/>
      <c r="QCZ6" s="992"/>
      <c r="QDA6" s="992"/>
      <c r="QDB6" s="992"/>
      <c r="QDC6" s="992"/>
      <c r="QDD6" s="992"/>
      <c r="QDE6" s="992"/>
      <c r="QDF6" s="992"/>
      <c r="QDG6" s="992"/>
      <c r="QDH6" s="992"/>
      <c r="QDI6" s="992"/>
      <c r="QDJ6" s="992"/>
      <c r="QDK6" s="992"/>
      <c r="QDL6" s="992"/>
      <c r="QDM6" s="993"/>
      <c r="QDN6" s="991"/>
      <c r="QDO6" s="992"/>
      <c r="QDP6" s="992"/>
      <c r="QDQ6" s="992"/>
      <c r="QDR6" s="992"/>
      <c r="QDS6" s="992"/>
      <c r="QDT6" s="992"/>
      <c r="QDU6" s="992"/>
      <c r="QDV6" s="992"/>
      <c r="QDW6" s="992"/>
      <c r="QDX6" s="992"/>
      <c r="QDY6" s="992"/>
      <c r="QDZ6" s="992"/>
      <c r="QEA6" s="992"/>
      <c r="QEB6" s="992"/>
      <c r="QEC6" s="992"/>
      <c r="QED6" s="992"/>
      <c r="QEE6" s="993"/>
      <c r="QEF6" s="991"/>
      <c r="QEG6" s="992"/>
      <c r="QEH6" s="992"/>
      <c r="QEI6" s="992"/>
      <c r="QEJ6" s="992"/>
      <c r="QEK6" s="992"/>
      <c r="QEL6" s="992"/>
      <c r="QEM6" s="992"/>
      <c r="QEN6" s="992"/>
      <c r="QEO6" s="992"/>
      <c r="QEP6" s="992"/>
      <c r="QEQ6" s="992"/>
      <c r="QER6" s="992"/>
      <c r="QES6" s="992"/>
      <c r="QET6" s="992"/>
      <c r="QEU6" s="992"/>
      <c r="QEV6" s="992"/>
      <c r="QEW6" s="993"/>
      <c r="QEX6" s="991"/>
      <c r="QEY6" s="992"/>
      <c r="QEZ6" s="992"/>
      <c r="QFA6" s="992"/>
      <c r="QFB6" s="992"/>
      <c r="QFC6" s="992"/>
      <c r="QFD6" s="992"/>
      <c r="QFE6" s="992"/>
      <c r="QFF6" s="992"/>
      <c r="QFG6" s="992"/>
      <c r="QFH6" s="992"/>
      <c r="QFI6" s="992"/>
      <c r="QFJ6" s="992"/>
      <c r="QFK6" s="992"/>
      <c r="QFL6" s="992"/>
      <c r="QFM6" s="992"/>
      <c r="QFN6" s="992"/>
      <c r="QFO6" s="993"/>
      <c r="QFP6" s="991"/>
      <c r="QFQ6" s="992"/>
      <c r="QFR6" s="992"/>
      <c r="QFS6" s="992"/>
      <c r="QFT6" s="992"/>
      <c r="QFU6" s="992"/>
      <c r="QFV6" s="992"/>
      <c r="QFW6" s="992"/>
      <c r="QFX6" s="992"/>
      <c r="QFY6" s="992"/>
      <c r="QFZ6" s="992"/>
      <c r="QGA6" s="992"/>
      <c r="QGB6" s="992"/>
      <c r="QGC6" s="992"/>
      <c r="QGD6" s="992"/>
      <c r="QGE6" s="992"/>
      <c r="QGF6" s="992"/>
      <c r="QGG6" s="993"/>
      <c r="QGH6" s="991"/>
      <c r="QGI6" s="992"/>
      <c r="QGJ6" s="992"/>
      <c r="QGK6" s="992"/>
      <c r="QGL6" s="992"/>
      <c r="QGM6" s="992"/>
      <c r="QGN6" s="992"/>
      <c r="QGO6" s="992"/>
      <c r="QGP6" s="992"/>
      <c r="QGQ6" s="992"/>
      <c r="QGR6" s="992"/>
      <c r="QGS6" s="992"/>
      <c r="QGT6" s="992"/>
      <c r="QGU6" s="992"/>
      <c r="QGV6" s="992"/>
      <c r="QGW6" s="992"/>
      <c r="QGX6" s="992"/>
      <c r="QGY6" s="993"/>
      <c r="QGZ6" s="991"/>
      <c r="QHA6" s="992"/>
      <c r="QHB6" s="992"/>
      <c r="QHC6" s="992"/>
      <c r="QHD6" s="992"/>
      <c r="QHE6" s="992"/>
      <c r="QHF6" s="992"/>
      <c r="QHG6" s="992"/>
      <c r="QHH6" s="992"/>
      <c r="QHI6" s="992"/>
      <c r="QHJ6" s="992"/>
      <c r="QHK6" s="992"/>
      <c r="QHL6" s="992"/>
      <c r="QHM6" s="992"/>
      <c r="QHN6" s="992"/>
      <c r="QHO6" s="992"/>
      <c r="QHP6" s="992"/>
      <c r="QHQ6" s="993"/>
      <c r="QHR6" s="991"/>
      <c r="QHS6" s="992"/>
      <c r="QHT6" s="992"/>
      <c r="QHU6" s="992"/>
      <c r="QHV6" s="992"/>
      <c r="QHW6" s="992"/>
      <c r="QHX6" s="992"/>
      <c r="QHY6" s="992"/>
      <c r="QHZ6" s="992"/>
      <c r="QIA6" s="992"/>
      <c r="QIB6" s="992"/>
      <c r="QIC6" s="992"/>
      <c r="QID6" s="992"/>
      <c r="QIE6" s="992"/>
      <c r="QIF6" s="992"/>
      <c r="QIG6" s="992"/>
      <c r="QIH6" s="992"/>
      <c r="QII6" s="993"/>
      <c r="QIJ6" s="991"/>
      <c r="QIK6" s="992"/>
      <c r="QIL6" s="992"/>
      <c r="QIM6" s="992"/>
      <c r="QIN6" s="992"/>
      <c r="QIO6" s="992"/>
      <c r="QIP6" s="992"/>
      <c r="QIQ6" s="992"/>
      <c r="QIR6" s="992"/>
      <c r="QIS6" s="992"/>
      <c r="QIT6" s="992"/>
      <c r="QIU6" s="992"/>
      <c r="QIV6" s="992"/>
      <c r="QIW6" s="992"/>
      <c r="QIX6" s="992"/>
      <c r="QIY6" s="992"/>
      <c r="QIZ6" s="992"/>
      <c r="QJA6" s="993"/>
      <c r="QJB6" s="991"/>
      <c r="QJC6" s="992"/>
      <c r="QJD6" s="992"/>
      <c r="QJE6" s="992"/>
      <c r="QJF6" s="992"/>
      <c r="QJG6" s="992"/>
      <c r="QJH6" s="992"/>
      <c r="QJI6" s="992"/>
      <c r="QJJ6" s="992"/>
      <c r="QJK6" s="992"/>
      <c r="QJL6" s="992"/>
      <c r="QJM6" s="992"/>
      <c r="QJN6" s="992"/>
      <c r="QJO6" s="992"/>
      <c r="QJP6" s="992"/>
      <c r="QJQ6" s="992"/>
      <c r="QJR6" s="992"/>
      <c r="QJS6" s="993"/>
      <c r="QJT6" s="991"/>
      <c r="QJU6" s="992"/>
      <c r="QJV6" s="992"/>
      <c r="QJW6" s="992"/>
      <c r="QJX6" s="992"/>
      <c r="QJY6" s="992"/>
      <c r="QJZ6" s="992"/>
      <c r="QKA6" s="992"/>
      <c r="QKB6" s="992"/>
      <c r="QKC6" s="992"/>
      <c r="QKD6" s="992"/>
      <c r="QKE6" s="992"/>
      <c r="QKF6" s="992"/>
      <c r="QKG6" s="992"/>
      <c r="QKH6" s="992"/>
      <c r="QKI6" s="992"/>
      <c r="QKJ6" s="992"/>
      <c r="QKK6" s="993"/>
      <c r="QKL6" s="991"/>
      <c r="QKM6" s="992"/>
      <c r="QKN6" s="992"/>
      <c r="QKO6" s="992"/>
      <c r="QKP6" s="992"/>
      <c r="QKQ6" s="992"/>
      <c r="QKR6" s="992"/>
      <c r="QKS6" s="992"/>
      <c r="QKT6" s="992"/>
      <c r="QKU6" s="992"/>
      <c r="QKV6" s="992"/>
      <c r="QKW6" s="992"/>
      <c r="QKX6" s="992"/>
      <c r="QKY6" s="992"/>
      <c r="QKZ6" s="992"/>
      <c r="QLA6" s="992"/>
      <c r="QLB6" s="992"/>
      <c r="QLC6" s="993"/>
      <c r="QLD6" s="991"/>
      <c r="QLE6" s="992"/>
      <c r="QLF6" s="992"/>
      <c r="QLG6" s="992"/>
      <c r="QLH6" s="992"/>
      <c r="QLI6" s="992"/>
      <c r="QLJ6" s="992"/>
      <c r="QLK6" s="992"/>
      <c r="QLL6" s="992"/>
      <c r="QLM6" s="992"/>
      <c r="QLN6" s="992"/>
      <c r="QLO6" s="992"/>
      <c r="QLP6" s="992"/>
      <c r="QLQ6" s="992"/>
      <c r="QLR6" s="992"/>
      <c r="QLS6" s="992"/>
      <c r="QLT6" s="992"/>
      <c r="QLU6" s="993"/>
      <c r="QLV6" s="991"/>
      <c r="QLW6" s="992"/>
      <c r="QLX6" s="992"/>
      <c r="QLY6" s="992"/>
      <c r="QLZ6" s="992"/>
      <c r="QMA6" s="992"/>
      <c r="QMB6" s="992"/>
      <c r="QMC6" s="992"/>
      <c r="QMD6" s="992"/>
      <c r="QME6" s="992"/>
      <c r="QMF6" s="992"/>
      <c r="QMG6" s="992"/>
      <c r="QMH6" s="992"/>
      <c r="QMI6" s="992"/>
      <c r="QMJ6" s="992"/>
      <c r="QMK6" s="992"/>
      <c r="QML6" s="992"/>
      <c r="QMM6" s="993"/>
      <c r="QMN6" s="991"/>
      <c r="QMO6" s="992"/>
      <c r="QMP6" s="992"/>
      <c r="QMQ6" s="992"/>
      <c r="QMR6" s="992"/>
      <c r="QMS6" s="992"/>
      <c r="QMT6" s="992"/>
      <c r="QMU6" s="992"/>
      <c r="QMV6" s="992"/>
      <c r="QMW6" s="992"/>
      <c r="QMX6" s="992"/>
      <c r="QMY6" s="992"/>
      <c r="QMZ6" s="992"/>
      <c r="QNA6" s="992"/>
      <c r="QNB6" s="992"/>
      <c r="QNC6" s="992"/>
      <c r="QND6" s="992"/>
      <c r="QNE6" s="993"/>
      <c r="QNF6" s="991"/>
      <c r="QNG6" s="992"/>
      <c r="QNH6" s="992"/>
      <c r="QNI6" s="992"/>
      <c r="QNJ6" s="992"/>
      <c r="QNK6" s="992"/>
      <c r="QNL6" s="992"/>
      <c r="QNM6" s="992"/>
      <c r="QNN6" s="992"/>
      <c r="QNO6" s="992"/>
      <c r="QNP6" s="992"/>
      <c r="QNQ6" s="992"/>
      <c r="QNR6" s="992"/>
      <c r="QNS6" s="992"/>
      <c r="QNT6" s="992"/>
      <c r="QNU6" s="992"/>
      <c r="QNV6" s="992"/>
      <c r="QNW6" s="993"/>
      <c r="QNX6" s="991"/>
      <c r="QNY6" s="992"/>
      <c r="QNZ6" s="992"/>
      <c r="QOA6" s="992"/>
      <c r="QOB6" s="992"/>
      <c r="QOC6" s="992"/>
      <c r="QOD6" s="992"/>
      <c r="QOE6" s="992"/>
      <c r="QOF6" s="992"/>
      <c r="QOG6" s="992"/>
      <c r="QOH6" s="992"/>
      <c r="QOI6" s="992"/>
      <c r="QOJ6" s="992"/>
      <c r="QOK6" s="992"/>
      <c r="QOL6" s="992"/>
      <c r="QOM6" s="992"/>
      <c r="QON6" s="992"/>
      <c r="QOO6" s="993"/>
      <c r="QOP6" s="991"/>
      <c r="QOQ6" s="992"/>
      <c r="QOR6" s="992"/>
      <c r="QOS6" s="992"/>
      <c r="QOT6" s="992"/>
      <c r="QOU6" s="992"/>
      <c r="QOV6" s="992"/>
      <c r="QOW6" s="992"/>
      <c r="QOX6" s="992"/>
      <c r="QOY6" s="992"/>
      <c r="QOZ6" s="992"/>
      <c r="QPA6" s="992"/>
      <c r="QPB6" s="992"/>
      <c r="QPC6" s="992"/>
      <c r="QPD6" s="992"/>
      <c r="QPE6" s="992"/>
      <c r="QPF6" s="992"/>
      <c r="QPG6" s="993"/>
      <c r="QPH6" s="991"/>
      <c r="QPI6" s="992"/>
      <c r="QPJ6" s="992"/>
      <c r="QPK6" s="992"/>
      <c r="QPL6" s="992"/>
      <c r="QPM6" s="992"/>
      <c r="QPN6" s="992"/>
      <c r="QPO6" s="992"/>
      <c r="QPP6" s="992"/>
      <c r="QPQ6" s="992"/>
      <c r="QPR6" s="992"/>
      <c r="QPS6" s="992"/>
      <c r="QPT6" s="992"/>
      <c r="QPU6" s="992"/>
      <c r="QPV6" s="992"/>
      <c r="QPW6" s="992"/>
      <c r="QPX6" s="992"/>
      <c r="QPY6" s="993"/>
      <c r="QPZ6" s="991"/>
      <c r="QQA6" s="992"/>
      <c r="QQB6" s="992"/>
      <c r="QQC6" s="992"/>
      <c r="QQD6" s="992"/>
      <c r="QQE6" s="992"/>
      <c r="QQF6" s="992"/>
      <c r="QQG6" s="992"/>
      <c r="QQH6" s="992"/>
      <c r="QQI6" s="992"/>
      <c r="QQJ6" s="992"/>
      <c r="QQK6" s="992"/>
      <c r="QQL6" s="992"/>
      <c r="QQM6" s="992"/>
      <c r="QQN6" s="992"/>
      <c r="QQO6" s="992"/>
      <c r="QQP6" s="992"/>
      <c r="QQQ6" s="993"/>
      <c r="QQR6" s="991"/>
      <c r="QQS6" s="992"/>
      <c r="QQT6" s="992"/>
      <c r="QQU6" s="992"/>
      <c r="QQV6" s="992"/>
      <c r="QQW6" s="992"/>
      <c r="QQX6" s="992"/>
      <c r="QQY6" s="992"/>
      <c r="QQZ6" s="992"/>
      <c r="QRA6" s="992"/>
      <c r="QRB6" s="992"/>
      <c r="QRC6" s="992"/>
      <c r="QRD6" s="992"/>
      <c r="QRE6" s="992"/>
      <c r="QRF6" s="992"/>
      <c r="QRG6" s="992"/>
      <c r="QRH6" s="992"/>
      <c r="QRI6" s="993"/>
      <c r="QRJ6" s="991"/>
      <c r="QRK6" s="992"/>
      <c r="QRL6" s="992"/>
      <c r="QRM6" s="992"/>
      <c r="QRN6" s="992"/>
      <c r="QRO6" s="992"/>
      <c r="QRP6" s="992"/>
      <c r="QRQ6" s="992"/>
      <c r="QRR6" s="992"/>
      <c r="QRS6" s="992"/>
      <c r="QRT6" s="992"/>
      <c r="QRU6" s="992"/>
      <c r="QRV6" s="992"/>
      <c r="QRW6" s="992"/>
      <c r="QRX6" s="992"/>
      <c r="QRY6" s="992"/>
      <c r="QRZ6" s="992"/>
      <c r="QSA6" s="993"/>
      <c r="QSB6" s="991"/>
      <c r="QSC6" s="992"/>
      <c r="QSD6" s="992"/>
      <c r="QSE6" s="992"/>
      <c r="QSF6" s="992"/>
      <c r="QSG6" s="992"/>
      <c r="QSH6" s="992"/>
      <c r="QSI6" s="992"/>
      <c r="QSJ6" s="992"/>
      <c r="QSK6" s="992"/>
      <c r="QSL6" s="992"/>
      <c r="QSM6" s="992"/>
      <c r="QSN6" s="992"/>
      <c r="QSO6" s="992"/>
      <c r="QSP6" s="992"/>
      <c r="QSQ6" s="992"/>
      <c r="QSR6" s="992"/>
      <c r="QSS6" s="993"/>
      <c r="QST6" s="991"/>
      <c r="QSU6" s="992"/>
      <c r="QSV6" s="992"/>
      <c r="QSW6" s="992"/>
      <c r="QSX6" s="992"/>
      <c r="QSY6" s="992"/>
      <c r="QSZ6" s="992"/>
      <c r="QTA6" s="992"/>
      <c r="QTB6" s="992"/>
      <c r="QTC6" s="992"/>
      <c r="QTD6" s="992"/>
      <c r="QTE6" s="992"/>
      <c r="QTF6" s="992"/>
      <c r="QTG6" s="992"/>
      <c r="QTH6" s="992"/>
      <c r="QTI6" s="992"/>
      <c r="QTJ6" s="992"/>
      <c r="QTK6" s="993"/>
      <c r="QTL6" s="991"/>
      <c r="QTM6" s="992"/>
      <c r="QTN6" s="992"/>
      <c r="QTO6" s="992"/>
      <c r="QTP6" s="992"/>
      <c r="QTQ6" s="992"/>
      <c r="QTR6" s="992"/>
      <c r="QTS6" s="992"/>
      <c r="QTT6" s="992"/>
      <c r="QTU6" s="992"/>
      <c r="QTV6" s="992"/>
      <c r="QTW6" s="992"/>
      <c r="QTX6" s="992"/>
      <c r="QTY6" s="992"/>
      <c r="QTZ6" s="992"/>
      <c r="QUA6" s="992"/>
      <c r="QUB6" s="992"/>
      <c r="QUC6" s="993"/>
      <c r="QUD6" s="991"/>
      <c r="QUE6" s="992"/>
      <c r="QUF6" s="992"/>
      <c r="QUG6" s="992"/>
      <c r="QUH6" s="992"/>
      <c r="QUI6" s="992"/>
      <c r="QUJ6" s="992"/>
      <c r="QUK6" s="992"/>
      <c r="QUL6" s="992"/>
      <c r="QUM6" s="992"/>
      <c r="QUN6" s="992"/>
      <c r="QUO6" s="992"/>
      <c r="QUP6" s="992"/>
      <c r="QUQ6" s="992"/>
      <c r="QUR6" s="992"/>
      <c r="QUS6" s="992"/>
      <c r="QUT6" s="992"/>
      <c r="QUU6" s="993"/>
      <c r="QUV6" s="991"/>
      <c r="QUW6" s="992"/>
      <c r="QUX6" s="992"/>
      <c r="QUY6" s="992"/>
      <c r="QUZ6" s="992"/>
      <c r="QVA6" s="992"/>
      <c r="QVB6" s="992"/>
      <c r="QVC6" s="992"/>
      <c r="QVD6" s="992"/>
      <c r="QVE6" s="992"/>
      <c r="QVF6" s="992"/>
      <c r="QVG6" s="992"/>
      <c r="QVH6" s="992"/>
      <c r="QVI6" s="992"/>
      <c r="QVJ6" s="992"/>
      <c r="QVK6" s="992"/>
      <c r="QVL6" s="992"/>
      <c r="QVM6" s="993"/>
      <c r="QVN6" s="991"/>
      <c r="QVO6" s="992"/>
      <c r="QVP6" s="992"/>
      <c r="QVQ6" s="992"/>
      <c r="QVR6" s="992"/>
      <c r="QVS6" s="992"/>
      <c r="QVT6" s="992"/>
      <c r="QVU6" s="992"/>
      <c r="QVV6" s="992"/>
      <c r="QVW6" s="992"/>
      <c r="QVX6" s="992"/>
      <c r="QVY6" s="992"/>
      <c r="QVZ6" s="992"/>
      <c r="QWA6" s="992"/>
      <c r="QWB6" s="992"/>
      <c r="QWC6" s="992"/>
      <c r="QWD6" s="992"/>
      <c r="QWE6" s="993"/>
      <c r="QWF6" s="991"/>
      <c r="QWG6" s="992"/>
      <c r="QWH6" s="992"/>
      <c r="QWI6" s="992"/>
      <c r="QWJ6" s="992"/>
      <c r="QWK6" s="992"/>
      <c r="QWL6" s="992"/>
      <c r="QWM6" s="992"/>
      <c r="QWN6" s="992"/>
      <c r="QWO6" s="992"/>
      <c r="QWP6" s="992"/>
      <c r="QWQ6" s="992"/>
      <c r="QWR6" s="992"/>
      <c r="QWS6" s="992"/>
      <c r="QWT6" s="992"/>
      <c r="QWU6" s="992"/>
      <c r="QWV6" s="992"/>
      <c r="QWW6" s="993"/>
      <c r="QWX6" s="991"/>
      <c r="QWY6" s="992"/>
      <c r="QWZ6" s="992"/>
      <c r="QXA6" s="992"/>
      <c r="QXB6" s="992"/>
      <c r="QXC6" s="992"/>
      <c r="QXD6" s="992"/>
      <c r="QXE6" s="992"/>
      <c r="QXF6" s="992"/>
      <c r="QXG6" s="992"/>
      <c r="QXH6" s="992"/>
      <c r="QXI6" s="992"/>
      <c r="QXJ6" s="992"/>
      <c r="QXK6" s="992"/>
      <c r="QXL6" s="992"/>
      <c r="QXM6" s="992"/>
      <c r="QXN6" s="992"/>
      <c r="QXO6" s="993"/>
      <c r="QXP6" s="991"/>
      <c r="QXQ6" s="992"/>
      <c r="QXR6" s="992"/>
      <c r="QXS6" s="992"/>
      <c r="QXT6" s="992"/>
      <c r="QXU6" s="992"/>
      <c r="QXV6" s="992"/>
      <c r="QXW6" s="992"/>
      <c r="QXX6" s="992"/>
      <c r="QXY6" s="992"/>
      <c r="QXZ6" s="992"/>
      <c r="QYA6" s="992"/>
      <c r="QYB6" s="992"/>
      <c r="QYC6" s="992"/>
      <c r="QYD6" s="992"/>
      <c r="QYE6" s="992"/>
      <c r="QYF6" s="992"/>
      <c r="QYG6" s="993"/>
      <c r="QYH6" s="991"/>
      <c r="QYI6" s="992"/>
      <c r="QYJ6" s="992"/>
      <c r="QYK6" s="992"/>
      <c r="QYL6" s="992"/>
      <c r="QYM6" s="992"/>
      <c r="QYN6" s="992"/>
      <c r="QYO6" s="992"/>
      <c r="QYP6" s="992"/>
      <c r="QYQ6" s="992"/>
      <c r="QYR6" s="992"/>
      <c r="QYS6" s="992"/>
      <c r="QYT6" s="992"/>
      <c r="QYU6" s="992"/>
      <c r="QYV6" s="992"/>
      <c r="QYW6" s="992"/>
      <c r="QYX6" s="992"/>
      <c r="QYY6" s="993"/>
      <c r="QYZ6" s="991"/>
      <c r="QZA6" s="992"/>
      <c r="QZB6" s="992"/>
      <c r="QZC6" s="992"/>
      <c r="QZD6" s="992"/>
      <c r="QZE6" s="992"/>
      <c r="QZF6" s="992"/>
      <c r="QZG6" s="992"/>
      <c r="QZH6" s="992"/>
      <c r="QZI6" s="992"/>
      <c r="QZJ6" s="992"/>
      <c r="QZK6" s="992"/>
      <c r="QZL6" s="992"/>
      <c r="QZM6" s="992"/>
      <c r="QZN6" s="992"/>
      <c r="QZO6" s="992"/>
      <c r="QZP6" s="992"/>
      <c r="QZQ6" s="993"/>
      <c r="QZR6" s="991"/>
      <c r="QZS6" s="992"/>
      <c r="QZT6" s="992"/>
      <c r="QZU6" s="992"/>
      <c r="QZV6" s="992"/>
      <c r="QZW6" s="992"/>
      <c r="QZX6" s="992"/>
      <c r="QZY6" s="992"/>
      <c r="QZZ6" s="992"/>
      <c r="RAA6" s="992"/>
      <c r="RAB6" s="992"/>
      <c r="RAC6" s="992"/>
      <c r="RAD6" s="992"/>
      <c r="RAE6" s="992"/>
      <c r="RAF6" s="992"/>
      <c r="RAG6" s="992"/>
      <c r="RAH6" s="992"/>
      <c r="RAI6" s="993"/>
      <c r="RAJ6" s="991"/>
      <c r="RAK6" s="992"/>
      <c r="RAL6" s="992"/>
      <c r="RAM6" s="992"/>
      <c r="RAN6" s="992"/>
      <c r="RAO6" s="992"/>
      <c r="RAP6" s="992"/>
      <c r="RAQ6" s="992"/>
      <c r="RAR6" s="992"/>
      <c r="RAS6" s="992"/>
      <c r="RAT6" s="992"/>
      <c r="RAU6" s="992"/>
      <c r="RAV6" s="992"/>
      <c r="RAW6" s="992"/>
      <c r="RAX6" s="992"/>
      <c r="RAY6" s="992"/>
      <c r="RAZ6" s="992"/>
      <c r="RBA6" s="993"/>
      <c r="RBB6" s="991"/>
      <c r="RBC6" s="992"/>
      <c r="RBD6" s="992"/>
      <c r="RBE6" s="992"/>
      <c r="RBF6" s="992"/>
      <c r="RBG6" s="992"/>
      <c r="RBH6" s="992"/>
      <c r="RBI6" s="992"/>
      <c r="RBJ6" s="992"/>
      <c r="RBK6" s="992"/>
      <c r="RBL6" s="992"/>
      <c r="RBM6" s="992"/>
      <c r="RBN6" s="992"/>
      <c r="RBO6" s="992"/>
      <c r="RBP6" s="992"/>
      <c r="RBQ6" s="992"/>
      <c r="RBR6" s="992"/>
      <c r="RBS6" s="993"/>
      <c r="RBT6" s="991"/>
      <c r="RBU6" s="992"/>
      <c r="RBV6" s="992"/>
      <c r="RBW6" s="992"/>
      <c r="RBX6" s="992"/>
      <c r="RBY6" s="992"/>
      <c r="RBZ6" s="992"/>
      <c r="RCA6" s="992"/>
      <c r="RCB6" s="992"/>
      <c r="RCC6" s="992"/>
      <c r="RCD6" s="992"/>
      <c r="RCE6" s="992"/>
      <c r="RCF6" s="992"/>
      <c r="RCG6" s="992"/>
      <c r="RCH6" s="992"/>
      <c r="RCI6" s="992"/>
      <c r="RCJ6" s="992"/>
      <c r="RCK6" s="993"/>
      <c r="RCL6" s="991"/>
      <c r="RCM6" s="992"/>
      <c r="RCN6" s="992"/>
      <c r="RCO6" s="992"/>
      <c r="RCP6" s="992"/>
      <c r="RCQ6" s="992"/>
      <c r="RCR6" s="992"/>
      <c r="RCS6" s="992"/>
      <c r="RCT6" s="992"/>
      <c r="RCU6" s="992"/>
      <c r="RCV6" s="992"/>
      <c r="RCW6" s="992"/>
      <c r="RCX6" s="992"/>
      <c r="RCY6" s="992"/>
      <c r="RCZ6" s="992"/>
      <c r="RDA6" s="992"/>
      <c r="RDB6" s="992"/>
      <c r="RDC6" s="993"/>
      <c r="RDD6" s="991"/>
      <c r="RDE6" s="992"/>
      <c r="RDF6" s="992"/>
      <c r="RDG6" s="992"/>
      <c r="RDH6" s="992"/>
      <c r="RDI6" s="992"/>
      <c r="RDJ6" s="992"/>
      <c r="RDK6" s="992"/>
      <c r="RDL6" s="992"/>
      <c r="RDM6" s="992"/>
      <c r="RDN6" s="992"/>
      <c r="RDO6" s="992"/>
      <c r="RDP6" s="992"/>
      <c r="RDQ6" s="992"/>
      <c r="RDR6" s="992"/>
      <c r="RDS6" s="992"/>
      <c r="RDT6" s="992"/>
      <c r="RDU6" s="993"/>
      <c r="RDV6" s="991"/>
      <c r="RDW6" s="992"/>
      <c r="RDX6" s="992"/>
      <c r="RDY6" s="992"/>
      <c r="RDZ6" s="992"/>
      <c r="REA6" s="992"/>
      <c r="REB6" s="992"/>
      <c r="REC6" s="992"/>
      <c r="RED6" s="992"/>
      <c r="REE6" s="992"/>
      <c r="REF6" s="992"/>
      <c r="REG6" s="992"/>
      <c r="REH6" s="992"/>
      <c r="REI6" s="992"/>
      <c r="REJ6" s="992"/>
      <c r="REK6" s="992"/>
      <c r="REL6" s="992"/>
      <c r="REM6" s="993"/>
      <c r="REN6" s="991"/>
      <c r="REO6" s="992"/>
      <c r="REP6" s="992"/>
      <c r="REQ6" s="992"/>
      <c r="RER6" s="992"/>
      <c r="RES6" s="992"/>
      <c r="RET6" s="992"/>
      <c r="REU6" s="992"/>
      <c r="REV6" s="992"/>
      <c r="REW6" s="992"/>
      <c r="REX6" s="992"/>
      <c r="REY6" s="992"/>
      <c r="REZ6" s="992"/>
      <c r="RFA6" s="992"/>
      <c r="RFB6" s="992"/>
      <c r="RFC6" s="992"/>
      <c r="RFD6" s="992"/>
      <c r="RFE6" s="993"/>
      <c r="RFF6" s="991"/>
      <c r="RFG6" s="992"/>
      <c r="RFH6" s="992"/>
      <c r="RFI6" s="992"/>
      <c r="RFJ6" s="992"/>
      <c r="RFK6" s="992"/>
      <c r="RFL6" s="992"/>
      <c r="RFM6" s="992"/>
      <c r="RFN6" s="992"/>
      <c r="RFO6" s="992"/>
      <c r="RFP6" s="992"/>
      <c r="RFQ6" s="992"/>
      <c r="RFR6" s="992"/>
      <c r="RFS6" s="992"/>
      <c r="RFT6" s="992"/>
      <c r="RFU6" s="992"/>
      <c r="RFV6" s="992"/>
      <c r="RFW6" s="993"/>
      <c r="RFX6" s="991"/>
      <c r="RFY6" s="992"/>
      <c r="RFZ6" s="992"/>
      <c r="RGA6" s="992"/>
      <c r="RGB6" s="992"/>
      <c r="RGC6" s="992"/>
      <c r="RGD6" s="992"/>
      <c r="RGE6" s="992"/>
      <c r="RGF6" s="992"/>
      <c r="RGG6" s="992"/>
      <c r="RGH6" s="992"/>
      <c r="RGI6" s="992"/>
      <c r="RGJ6" s="992"/>
      <c r="RGK6" s="992"/>
      <c r="RGL6" s="992"/>
      <c r="RGM6" s="992"/>
      <c r="RGN6" s="992"/>
      <c r="RGO6" s="993"/>
      <c r="RGP6" s="991"/>
      <c r="RGQ6" s="992"/>
      <c r="RGR6" s="992"/>
      <c r="RGS6" s="992"/>
      <c r="RGT6" s="992"/>
      <c r="RGU6" s="992"/>
      <c r="RGV6" s="992"/>
      <c r="RGW6" s="992"/>
      <c r="RGX6" s="992"/>
      <c r="RGY6" s="992"/>
      <c r="RGZ6" s="992"/>
      <c r="RHA6" s="992"/>
      <c r="RHB6" s="992"/>
      <c r="RHC6" s="992"/>
      <c r="RHD6" s="992"/>
      <c r="RHE6" s="992"/>
      <c r="RHF6" s="992"/>
      <c r="RHG6" s="993"/>
      <c r="RHH6" s="991"/>
      <c r="RHI6" s="992"/>
      <c r="RHJ6" s="992"/>
      <c r="RHK6" s="992"/>
      <c r="RHL6" s="992"/>
      <c r="RHM6" s="992"/>
      <c r="RHN6" s="992"/>
      <c r="RHO6" s="992"/>
      <c r="RHP6" s="992"/>
      <c r="RHQ6" s="992"/>
      <c r="RHR6" s="992"/>
      <c r="RHS6" s="992"/>
      <c r="RHT6" s="992"/>
      <c r="RHU6" s="992"/>
      <c r="RHV6" s="992"/>
      <c r="RHW6" s="992"/>
      <c r="RHX6" s="992"/>
      <c r="RHY6" s="993"/>
      <c r="RHZ6" s="991"/>
      <c r="RIA6" s="992"/>
      <c r="RIB6" s="992"/>
      <c r="RIC6" s="992"/>
      <c r="RID6" s="992"/>
      <c r="RIE6" s="992"/>
      <c r="RIF6" s="992"/>
      <c r="RIG6" s="992"/>
      <c r="RIH6" s="992"/>
      <c r="RII6" s="992"/>
      <c r="RIJ6" s="992"/>
      <c r="RIK6" s="992"/>
      <c r="RIL6" s="992"/>
      <c r="RIM6" s="992"/>
      <c r="RIN6" s="992"/>
      <c r="RIO6" s="992"/>
      <c r="RIP6" s="992"/>
      <c r="RIQ6" s="993"/>
      <c r="RIR6" s="991"/>
      <c r="RIS6" s="992"/>
      <c r="RIT6" s="992"/>
      <c r="RIU6" s="992"/>
      <c r="RIV6" s="992"/>
      <c r="RIW6" s="992"/>
      <c r="RIX6" s="992"/>
      <c r="RIY6" s="992"/>
      <c r="RIZ6" s="992"/>
      <c r="RJA6" s="992"/>
      <c r="RJB6" s="992"/>
      <c r="RJC6" s="992"/>
      <c r="RJD6" s="992"/>
      <c r="RJE6" s="992"/>
      <c r="RJF6" s="992"/>
      <c r="RJG6" s="992"/>
      <c r="RJH6" s="992"/>
      <c r="RJI6" s="993"/>
      <c r="RJJ6" s="991"/>
      <c r="RJK6" s="992"/>
      <c r="RJL6" s="992"/>
      <c r="RJM6" s="992"/>
      <c r="RJN6" s="992"/>
      <c r="RJO6" s="992"/>
      <c r="RJP6" s="992"/>
      <c r="RJQ6" s="992"/>
      <c r="RJR6" s="992"/>
      <c r="RJS6" s="992"/>
      <c r="RJT6" s="992"/>
      <c r="RJU6" s="992"/>
      <c r="RJV6" s="992"/>
      <c r="RJW6" s="992"/>
      <c r="RJX6" s="992"/>
      <c r="RJY6" s="992"/>
      <c r="RJZ6" s="992"/>
      <c r="RKA6" s="993"/>
      <c r="RKB6" s="991"/>
      <c r="RKC6" s="992"/>
      <c r="RKD6" s="992"/>
      <c r="RKE6" s="992"/>
      <c r="RKF6" s="992"/>
      <c r="RKG6" s="992"/>
      <c r="RKH6" s="992"/>
      <c r="RKI6" s="992"/>
      <c r="RKJ6" s="992"/>
      <c r="RKK6" s="992"/>
      <c r="RKL6" s="992"/>
      <c r="RKM6" s="992"/>
      <c r="RKN6" s="992"/>
      <c r="RKO6" s="992"/>
      <c r="RKP6" s="992"/>
      <c r="RKQ6" s="992"/>
      <c r="RKR6" s="992"/>
      <c r="RKS6" s="993"/>
      <c r="RKT6" s="991"/>
      <c r="RKU6" s="992"/>
      <c r="RKV6" s="992"/>
      <c r="RKW6" s="992"/>
      <c r="RKX6" s="992"/>
      <c r="RKY6" s="992"/>
      <c r="RKZ6" s="992"/>
      <c r="RLA6" s="992"/>
      <c r="RLB6" s="992"/>
      <c r="RLC6" s="992"/>
      <c r="RLD6" s="992"/>
      <c r="RLE6" s="992"/>
      <c r="RLF6" s="992"/>
      <c r="RLG6" s="992"/>
      <c r="RLH6" s="992"/>
      <c r="RLI6" s="992"/>
      <c r="RLJ6" s="992"/>
      <c r="RLK6" s="993"/>
      <c r="RLL6" s="991"/>
      <c r="RLM6" s="992"/>
      <c r="RLN6" s="992"/>
      <c r="RLO6" s="992"/>
      <c r="RLP6" s="992"/>
      <c r="RLQ6" s="992"/>
      <c r="RLR6" s="992"/>
      <c r="RLS6" s="992"/>
      <c r="RLT6" s="992"/>
      <c r="RLU6" s="992"/>
      <c r="RLV6" s="992"/>
      <c r="RLW6" s="992"/>
      <c r="RLX6" s="992"/>
      <c r="RLY6" s="992"/>
      <c r="RLZ6" s="992"/>
      <c r="RMA6" s="992"/>
      <c r="RMB6" s="992"/>
      <c r="RMC6" s="993"/>
      <c r="RMD6" s="991"/>
      <c r="RME6" s="992"/>
      <c r="RMF6" s="992"/>
      <c r="RMG6" s="992"/>
      <c r="RMH6" s="992"/>
      <c r="RMI6" s="992"/>
      <c r="RMJ6" s="992"/>
      <c r="RMK6" s="992"/>
      <c r="RML6" s="992"/>
      <c r="RMM6" s="992"/>
      <c r="RMN6" s="992"/>
      <c r="RMO6" s="992"/>
      <c r="RMP6" s="992"/>
      <c r="RMQ6" s="992"/>
      <c r="RMR6" s="992"/>
      <c r="RMS6" s="992"/>
      <c r="RMT6" s="992"/>
      <c r="RMU6" s="993"/>
      <c r="RMV6" s="991"/>
      <c r="RMW6" s="992"/>
      <c r="RMX6" s="992"/>
      <c r="RMY6" s="992"/>
      <c r="RMZ6" s="992"/>
      <c r="RNA6" s="992"/>
      <c r="RNB6" s="992"/>
      <c r="RNC6" s="992"/>
      <c r="RND6" s="992"/>
      <c r="RNE6" s="992"/>
      <c r="RNF6" s="992"/>
      <c r="RNG6" s="992"/>
      <c r="RNH6" s="992"/>
      <c r="RNI6" s="992"/>
      <c r="RNJ6" s="992"/>
      <c r="RNK6" s="992"/>
      <c r="RNL6" s="992"/>
      <c r="RNM6" s="993"/>
      <c r="RNN6" s="991"/>
      <c r="RNO6" s="992"/>
      <c r="RNP6" s="992"/>
      <c r="RNQ6" s="992"/>
      <c r="RNR6" s="992"/>
      <c r="RNS6" s="992"/>
      <c r="RNT6" s="992"/>
      <c r="RNU6" s="992"/>
      <c r="RNV6" s="992"/>
      <c r="RNW6" s="992"/>
      <c r="RNX6" s="992"/>
      <c r="RNY6" s="992"/>
      <c r="RNZ6" s="992"/>
      <c r="ROA6" s="992"/>
      <c r="ROB6" s="992"/>
      <c r="ROC6" s="992"/>
      <c r="ROD6" s="992"/>
      <c r="ROE6" s="993"/>
      <c r="ROF6" s="991"/>
      <c r="ROG6" s="992"/>
      <c r="ROH6" s="992"/>
      <c r="ROI6" s="992"/>
      <c r="ROJ6" s="992"/>
      <c r="ROK6" s="992"/>
      <c r="ROL6" s="992"/>
      <c r="ROM6" s="992"/>
      <c r="RON6" s="992"/>
      <c r="ROO6" s="992"/>
      <c r="ROP6" s="992"/>
      <c r="ROQ6" s="992"/>
      <c r="ROR6" s="992"/>
      <c r="ROS6" s="992"/>
      <c r="ROT6" s="992"/>
      <c r="ROU6" s="992"/>
      <c r="ROV6" s="992"/>
      <c r="ROW6" s="993"/>
      <c r="ROX6" s="991"/>
      <c r="ROY6" s="992"/>
      <c r="ROZ6" s="992"/>
      <c r="RPA6" s="992"/>
      <c r="RPB6" s="992"/>
      <c r="RPC6" s="992"/>
      <c r="RPD6" s="992"/>
      <c r="RPE6" s="992"/>
      <c r="RPF6" s="992"/>
      <c r="RPG6" s="992"/>
      <c r="RPH6" s="992"/>
      <c r="RPI6" s="992"/>
      <c r="RPJ6" s="992"/>
      <c r="RPK6" s="992"/>
      <c r="RPL6" s="992"/>
      <c r="RPM6" s="992"/>
      <c r="RPN6" s="992"/>
      <c r="RPO6" s="993"/>
      <c r="RPP6" s="991"/>
      <c r="RPQ6" s="992"/>
      <c r="RPR6" s="992"/>
      <c r="RPS6" s="992"/>
      <c r="RPT6" s="992"/>
      <c r="RPU6" s="992"/>
      <c r="RPV6" s="992"/>
      <c r="RPW6" s="992"/>
      <c r="RPX6" s="992"/>
      <c r="RPY6" s="992"/>
      <c r="RPZ6" s="992"/>
      <c r="RQA6" s="992"/>
      <c r="RQB6" s="992"/>
      <c r="RQC6" s="992"/>
      <c r="RQD6" s="992"/>
      <c r="RQE6" s="992"/>
      <c r="RQF6" s="992"/>
      <c r="RQG6" s="993"/>
      <c r="RQH6" s="991"/>
      <c r="RQI6" s="992"/>
      <c r="RQJ6" s="992"/>
      <c r="RQK6" s="992"/>
      <c r="RQL6" s="992"/>
      <c r="RQM6" s="992"/>
      <c r="RQN6" s="992"/>
      <c r="RQO6" s="992"/>
      <c r="RQP6" s="992"/>
      <c r="RQQ6" s="992"/>
      <c r="RQR6" s="992"/>
      <c r="RQS6" s="992"/>
      <c r="RQT6" s="992"/>
      <c r="RQU6" s="992"/>
      <c r="RQV6" s="992"/>
      <c r="RQW6" s="992"/>
      <c r="RQX6" s="992"/>
      <c r="RQY6" s="993"/>
      <c r="RQZ6" s="991"/>
      <c r="RRA6" s="992"/>
      <c r="RRB6" s="992"/>
      <c r="RRC6" s="992"/>
      <c r="RRD6" s="992"/>
      <c r="RRE6" s="992"/>
      <c r="RRF6" s="992"/>
      <c r="RRG6" s="992"/>
      <c r="RRH6" s="992"/>
      <c r="RRI6" s="992"/>
      <c r="RRJ6" s="992"/>
      <c r="RRK6" s="992"/>
      <c r="RRL6" s="992"/>
      <c r="RRM6" s="992"/>
      <c r="RRN6" s="992"/>
      <c r="RRO6" s="992"/>
      <c r="RRP6" s="992"/>
      <c r="RRQ6" s="993"/>
      <c r="RRR6" s="991"/>
      <c r="RRS6" s="992"/>
      <c r="RRT6" s="992"/>
      <c r="RRU6" s="992"/>
      <c r="RRV6" s="992"/>
      <c r="RRW6" s="992"/>
      <c r="RRX6" s="992"/>
      <c r="RRY6" s="992"/>
      <c r="RRZ6" s="992"/>
      <c r="RSA6" s="992"/>
      <c r="RSB6" s="992"/>
      <c r="RSC6" s="992"/>
      <c r="RSD6" s="992"/>
      <c r="RSE6" s="992"/>
      <c r="RSF6" s="992"/>
      <c r="RSG6" s="992"/>
      <c r="RSH6" s="992"/>
      <c r="RSI6" s="993"/>
      <c r="RSJ6" s="991"/>
      <c r="RSK6" s="992"/>
      <c r="RSL6" s="992"/>
      <c r="RSM6" s="992"/>
      <c r="RSN6" s="992"/>
      <c r="RSO6" s="992"/>
      <c r="RSP6" s="992"/>
      <c r="RSQ6" s="992"/>
      <c r="RSR6" s="992"/>
      <c r="RSS6" s="992"/>
      <c r="RST6" s="992"/>
      <c r="RSU6" s="992"/>
      <c r="RSV6" s="992"/>
      <c r="RSW6" s="992"/>
      <c r="RSX6" s="992"/>
      <c r="RSY6" s="992"/>
      <c r="RSZ6" s="992"/>
      <c r="RTA6" s="993"/>
      <c r="RTB6" s="991"/>
      <c r="RTC6" s="992"/>
      <c r="RTD6" s="992"/>
      <c r="RTE6" s="992"/>
      <c r="RTF6" s="992"/>
      <c r="RTG6" s="992"/>
      <c r="RTH6" s="992"/>
      <c r="RTI6" s="992"/>
      <c r="RTJ6" s="992"/>
      <c r="RTK6" s="992"/>
      <c r="RTL6" s="992"/>
      <c r="RTM6" s="992"/>
      <c r="RTN6" s="992"/>
      <c r="RTO6" s="992"/>
      <c r="RTP6" s="992"/>
      <c r="RTQ6" s="992"/>
      <c r="RTR6" s="992"/>
      <c r="RTS6" s="993"/>
      <c r="RTT6" s="991"/>
      <c r="RTU6" s="992"/>
      <c r="RTV6" s="992"/>
      <c r="RTW6" s="992"/>
      <c r="RTX6" s="992"/>
      <c r="RTY6" s="992"/>
      <c r="RTZ6" s="992"/>
      <c r="RUA6" s="992"/>
      <c r="RUB6" s="992"/>
      <c r="RUC6" s="992"/>
      <c r="RUD6" s="992"/>
      <c r="RUE6" s="992"/>
      <c r="RUF6" s="992"/>
      <c r="RUG6" s="992"/>
      <c r="RUH6" s="992"/>
      <c r="RUI6" s="992"/>
      <c r="RUJ6" s="992"/>
      <c r="RUK6" s="993"/>
      <c r="RUL6" s="991"/>
      <c r="RUM6" s="992"/>
      <c r="RUN6" s="992"/>
      <c r="RUO6" s="992"/>
      <c r="RUP6" s="992"/>
      <c r="RUQ6" s="992"/>
      <c r="RUR6" s="992"/>
      <c r="RUS6" s="992"/>
      <c r="RUT6" s="992"/>
      <c r="RUU6" s="992"/>
      <c r="RUV6" s="992"/>
      <c r="RUW6" s="992"/>
      <c r="RUX6" s="992"/>
      <c r="RUY6" s="992"/>
      <c r="RUZ6" s="992"/>
      <c r="RVA6" s="992"/>
      <c r="RVB6" s="992"/>
      <c r="RVC6" s="993"/>
      <c r="RVD6" s="991"/>
      <c r="RVE6" s="992"/>
      <c r="RVF6" s="992"/>
      <c r="RVG6" s="992"/>
      <c r="RVH6" s="992"/>
      <c r="RVI6" s="992"/>
      <c r="RVJ6" s="992"/>
      <c r="RVK6" s="992"/>
      <c r="RVL6" s="992"/>
      <c r="RVM6" s="992"/>
      <c r="RVN6" s="992"/>
      <c r="RVO6" s="992"/>
      <c r="RVP6" s="992"/>
      <c r="RVQ6" s="992"/>
      <c r="RVR6" s="992"/>
      <c r="RVS6" s="992"/>
      <c r="RVT6" s="992"/>
      <c r="RVU6" s="993"/>
      <c r="RVV6" s="991"/>
      <c r="RVW6" s="992"/>
      <c r="RVX6" s="992"/>
      <c r="RVY6" s="992"/>
      <c r="RVZ6" s="992"/>
      <c r="RWA6" s="992"/>
      <c r="RWB6" s="992"/>
      <c r="RWC6" s="992"/>
      <c r="RWD6" s="992"/>
      <c r="RWE6" s="992"/>
      <c r="RWF6" s="992"/>
      <c r="RWG6" s="992"/>
      <c r="RWH6" s="992"/>
      <c r="RWI6" s="992"/>
      <c r="RWJ6" s="992"/>
      <c r="RWK6" s="992"/>
      <c r="RWL6" s="992"/>
      <c r="RWM6" s="993"/>
      <c r="RWN6" s="991"/>
      <c r="RWO6" s="992"/>
      <c r="RWP6" s="992"/>
      <c r="RWQ6" s="992"/>
      <c r="RWR6" s="992"/>
      <c r="RWS6" s="992"/>
      <c r="RWT6" s="992"/>
      <c r="RWU6" s="992"/>
      <c r="RWV6" s="992"/>
      <c r="RWW6" s="992"/>
      <c r="RWX6" s="992"/>
      <c r="RWY6" s="992"/>
      <c r="RWZ6" s="992"/>
      <c r="RXA6" s="992"/>
      <c r="RXB6" s="992"/>
      <c r="RXC6" s="992"/>
      <c r="RXD6" s="992"/>
      <c r="RXE6" s="993"/>
      <c r="RXF6" s="991"/>
      <c r="RXG6" s="992"/>
      <c r="RXH6" s="992"/>
      <c r="RXI6" s="992"/>
      <c r="RXJ6" s="992"/>
      <c r="RXK6" s="992"/>
      <c r="RXL6" s="992"/>
      <c r="RXM6" s="992"/>
      <c r="RXN6" s="992"/>
      <c r="RXO6" s="992"/>
      <c r="RXP6" s="992"/>
      <c r="RXQ6" s="992"/>
      <c r="RXR6" s="992"/>
      <c r="RXS6" s="992"/>
      <c r="RXT6" s="992"/>
      <c r="RXU6" s="992"/>
      <c r="RXV6" s="992"/>
      <c r="RXW6" s="993"/>
      <c r="RXX6" s="991"/>
      <c r="RXY6" s="992"/>
      <c r="RXZ6" s="992"/>
      <c r="RYA6" s="992"/>
      <c r="RYB6" s="992"/>
      <c r="RYC6" s="992"/>
      <c r="RYD6" s="992"/>
      <c r="RYE6" s="992"/>
      <c r="RYF6" s="992"/>
      <c r="RYG6" s="992"/>
      <c r="RYH6" s="992"/>
      <c r="RYI6" s="992"/>
      <c r="RYJ6" s="992"/>
      <c r="RYK6" s="992"/>
      <c r="RYL6" s="992"/>
      <c r="RYM6" s="992"/>
      <c r="RYN6" s="992"/>
      <c r="RYO6" s="993"/>
      <c r="RYP6" s="991"/>
      <c r="RYQ6" s="992"/>
      <c r="RYR6" s="992"/>
      <c r="RYS6" s="992"/>
      <c r="RYT6" s="992"/>
      <c r="RYU6" s="992"/>
      <c r="RYV6" s="992"/>
      <c r="RYW6" s="992"/>
      <c r="RYX6" s="992"/>
      <c r="RYY6" s="992"/>
      <c r="RYZ6" s="992"/>
      <c r="RZA6" s="992"/>
      <c r="RZB6" s="992"/>
      <c r="RZC6" s="992"/>
      <c r="RZD6" s="992"/>
      <c r="RZE6" s="992"/>
      <c r="RZF6" s="992"/>
      <c r="RZG6" s="993"/>
      <c r="RZH6" s="991"/>
      <c r="RZI6" s="992"/>
      <c r="RZJ6" s="992"/>
      <c r="RZK6" s="992"/>
      <c r="RZL6" s="992"/>
      <c r="RZM6" s="992"/>
      <c r="RZN6" s="992"/>
      <c r="RZO6" s="992"/>
      <c r="RZP6" s="992"/>
      <c r="RZQ6" s="992"/>
      <c r="RZR6" s="992"/>
      <c r="RZS6" s="992"/>
      <c r="RZT6" s="992"/>
      <c r="RZU6" s="992"/>
      <c r="RZV6" s="992"/>
      <c r="RZW6" s="992"/>
      <c r="RZX6" s="992"/>
      <c r="RZY6" s="993"/>
      <c r="RZZ6" s="991"/>
      <c r="SAA6" s="992"/>
      <c r="SAB6" s="992"/>
      <c r="SAC6" s="992"/>
      <c r="SAD6" s="992"/>
      <c r="SAE6" s="992"/>
      <c r="SAF6" s="992"/>
      <c r="SAG6" s="992"/>
      <c r="SAH6" s="992"/>
      <c r="SAI6" s="992"/>
      <c r="SAJ6" s="992"/>
      <c r="SAK6" s="992"/>
      <c r="SAL6" s="992"/>
      <c r="SAM6" s="992"/>
      <c r="SAN6" s="992"/>
      <c r="SAO6" s="992"/>
      <c r="SAP6" s="992"/>
      <c r="SAQ6" s="993"/>
      <c r="SAR6" s="991"/>
      <c r="SAS6" s="992"/>
      <c r="SAT6" s="992"/>
      <c r="SAU6" s="992"/>
      <c r="SAV6" s="992"/>
      <c r="SAW6" s="992"/>
      <c r="SAX6" s="992"/>
      <c r="SAY6" s="992"/>
      <c r="SAZ6" s="992"/>
      <c r="SBA6" s="992"/>
      <c r="SBB6" s="992"/>
      <c r="SBC6" s="992"/>
      <c r="SBD6" s="992"/>
      <c r="SBE6" s="992"/>
      <c r="SBF6" s="992"/>
      <c r="SBG6" s="992"/>
      <c r="SBH6" s="992"/>
      <c r="SBI6" s="993"/>
      <c r="SBJ6" s="991"/>
      <c r="SBK6" s="992"/>
      <c r="SBL6" s="992"/>
      <c r="SBM6" s="992"/>
      <c r="SBN6" s="992"/>
      <c r="SBO6" s="992"/>
      <c r="SBP6" s="992"/>
      <c r="SBQ6" s="992"/>
      <c r="SBR6" s="992"/>
      <c r="SBS6" s="992"/>
      <c r="SBT6" s="992"/>
      <c r="SBU6" s="992"/>
      <c r="SBV6" s="992"/>
      <c r="SBW6" s="992"/>
      <c r="SBX6" s="992"/>
      <c r="SBY6" s="992"/>
      <c r="SBZ6" s="992"/>
      <c r="SCA6" s="993"/>
      <c r="SCB6" s="991"/>
      <c r="SCC6" s="992"/>
      <c r="SCD6" s="992"/>
      <c r="SCE6" s="992"/>
      <c r="SCF6" s="992"/>
      <c r="SCG6" s="992"/>
      <c r="SCH6" s="992"/>
      <c r="SCI6" s="992"/>
      <c r="SCJ6" s="992"/>
      <c r="SCK6" s="992"/>
      <c r="SCL6" s="992"/>
      <c r="SCM6" s="992"/>
      <c r="SCN6" s="992"/>
      <c r="SCO6" s="992"/>
      <c r="SCP6" s="992"/>
      <c r="SCQ6" s="992"/>
      <c r="SCR6" s="992"/>
      <c r="SCS6" s="993"/>
      <c r="SCT6" s="991"/>
      <c r="SCU6" s="992"/>
      <c r="SCV6" s="992"/>
      <c r="SCW6" s="992"/>
      <c r="SCX6" s="992"/>
      <c r="SCY6" s="992"/>
      <c r="SCZ6" s="992"/>
      <c r="SDA6" s="992"/>
      <c r="SDB6" s="992"/>
      <c r="SDC6" s="992"/>
      <c r="SDD6" s="992"/>
      <c r="SDE6" s="992"/>
      <c r="SDF6" s="992"/>
      <c r="SDG6" s="992"/>
      <c r="SDH6" s="992"/>
      <c r="SDI6" s="992"/>
      <c r="SDJ6" s="992"/>
      <c r="SDK6" s="993"/>
      <c r="SDL6" s="991"/>
      <c r="SDM6" s="992"/>
      <c r="SDN6" s="992"/>
      <c r="SDO6" s="992"/>
      <c r="SDP6" s="992"/>
      <c r="SDQ6" s="992"/>
      <c r="SDR6" s="992"/>
      <c r="SDS6" s="992"/>
      <c r="SDT6" s="992"/>
      <c r="SDU6" s="992"/>
      <c r="SDV6" s="992"/>
      <c r="SDW6" s="992"/>
      <c r="SDX6" s="992"/>
      <c r="SDY6" s="992"/>
      <c r="SDZ6" s="992"/>
      <c r="SEA6" s="992"/>
      <c r="SEB6" s="992"/>
      <c r="SEC6" s="993"/>
      <c r="SED6" s="991"/>
      <c r="SEE6" s="992"/>
      <c r="SEF6" s="992"/>
      <c r="SEG6" s="992"/>
      <c r="SEH6" s="992"/>
      <c r="SEI6" s="992"/>
      <c r="SEJ6" s="992"/>
      <c r="SEK6" s="992"/>
      <c r="SEL6" s="992"/>
      <c r="SEM6" s="992"/>
      <c r="SEN6" s="992"/>
      <c r="SEO6" s="992"/>
      <c r="SEP6" s="992"/>
      <c r="SEQ6" s="992"/>
      <c r="SER6" s="992"/>
      <c r="SES6" s="992"/>
      <c r="SET6" s="992"/>
      <c r="SEU6" s="993"/>
      <c r="SEV6" s="991"/>
      <c r="SEW6" s="992"/>
      <c r="SEX6" s="992"/>
      <c r="SEY6" s="992"/>
      <c r="SEZ6" s="992"/>
      <c r="SFA6" s="992"/>
      <c r="SFB6" s="992"/>
      <c r="SFC6" s="992"/>
      <c r="SFD6" s="992"/>
      <c r="SFE6" s="992"/>
      <c r="SFF6" s="992"/>
      <c r="SFG6" s="992"/>
      <c r="SFH6" s="992"/>
      <c r="SFI6" s="992"/>
      <c r="SFJ6" s="992"/>
      <c r="SFK6" s="992"/>
      <c r="SFL6" s="992"/>
      <c r="SFM6" s="993"/>
      <c r="SFN6" s="991"/>
      <c r="SFO6" s="992"/>
      <c r="SFP6" s="992"/>
      <c r="SFQ6" s="992"/>
      <c r="SFR6" s="992"/>
      <c r="SFS6" s="992"/>
      <c r="SFT6" s="992"/>
      <c r="SFU6" s="992"/>
      <c r="SFV6" s="992"/>
      <c r="SFW6" s="992"/>
      <c r="SFX6" s="992"/>
      <c r="SFY6" s="992"/>
      <c r="SFZ6" s="992"/>
      <c r="SGA6" s="992"/>
      <c r="SGB6" s="992"/>
      <c r="SGC6" s="992"/>
      <c r="SGD6" s="992"/>
      <c r="SGE6" s="993"/>
      <c r="SGF6" s="991"/>
      <c r="SGG6" s="992"/>
      <c r="SGH6" s="992"/>
      <c r="SGI6" s="992"/>
      <c r="SGJ6" s="992"/>
      <c r="SGK6" s="992"/>
      <c r="SGL6" s="992"/>
      <c r="SGM6" s="992"/>
      <c r="SGN6" s="992"/>
      <c r="SGO6" s="992"/>
      <c r="SGP6" s="992"/>
      <c r="SGQ6" s="992"/>
      <c r="SGR6" s="992"/>
      <c r="SGS6" s="992"/>
      <c r="SGT6" s="992"/>
      <c r="SGU6" s="992"/>
      <c r="SGV6" s="992"/>
      <c r="SGW6" s="993"/>
      <c r="SGX6" s="991"/>
      <c r="SGY6" s="992"/>
      <c r="SGZ6" s="992"/>
      <c r="SHA6" s="992"/>
      <c r="SHB6" s="992"/>
      <c r="SHC6" s="992"/>
      <c r="SHD6" s="992"/>
      <c r="SHE6" s="992"/>
      <c r="SHF6" s="992"/>
      <c r="SHG6" s="992"/>
      <c r="SHH6" s="992"/>
      <c r="SHI6" s="992"/>
      <c r="SHJ6" s="992"/>
      <c r="SHK6" s="992"/>
      <c r="SHL6" s="992"/>
      <c r="SHM6" s="992"/>
      <c r="SHN6" s="992"/>
      <c r="SHO6" s="993"/>
      <c r="SHP6" s="991"/>
      <c r="SHQ6" s="992"/>
      <c r="SHR6" s="992"/>
      <c r="SHS6" s="992"/>
      <c r="SHT6" s="992"/>
      <c r="SHU6" s="992"/>
      <c r="SHV6" s="992"/>
      <c r="SHW6" s="992"/>
      <c r="SHX6" s="992"/>
      <c r="SHY6" s="992"/>
      <c r="SHZ6" s="992"/>
      <c r="SIA6" s="992"/>
      <c r="SIB6" s="992"/>
      <c r="SIC6" s="992"/>
      <c r="SID6" s="992"/>
      <c r="SIE6" s="992"/>
      <c r="SIF6" s="992"/>
      <c r="SIG6" s="993"/>
      <c r="SIH6" s="991"/>
      <c r="SII6" s="992"/>
      <c r="SIJ6" s="992"/>
      <c r="SIK6" s="992"/>
      <c r="SIL6" s="992"/>
      <c r="SIM6" s="992"/>
      <c r="SIN6" s="992"/>
      <c r="SIO6" s="992"/>
      <c r="SIP6" s="992"/>
      <c r="SIQ6" s="992"/>
      <c r="SIR6" s="992"/>
      <c r="SIS6" s="992"/>
      <c r="SIT6" s="992"/>
      <c r="SIU6" s="992"/>
      <c r="SIV6" s="992"/>
      <c r="SIW6" s="992"/>
      <c r="SIX6" s="992"/>
      <c r="SIY6" s="993"/>
      <c r="SIZ6" s="991"/>
      <c r="SJA6" s="992"/>
      <c r="SJB6" s="992"/>
      <c r="SJC6" s="992"/>
      <c r="SJD6" s="992"/>
      <c r="SJE6" s="992"/>
      <c r="SJF6" s="992"/>
      <c r="SJG6" s="992"/>
      <c r="SJH6" s="992"/>
      <c r="SJI6" s="992"/>
      <c r="SJJ6" s="992"/>
      <c r="SJK6" s="992"/>
      <c r="SJL6" s="992"/>
      <c r="SJM6" s="992"/>
      <c r="SJN6" s="992"/>
      <c r="SJO6" s="992"/>
      <c r="SJP6" s="992"/>
      <c r="SJQ6" s="993"/>
      <c r="SJR6" s="991"/>
      <c r="SJS6" s="992"/>
      <c r="SJT6" s="992"/>
      <c r="SJU6" s="992"/>
      <c r="SJV6" s="992"/>
      <c r="SJW6" s="992"/>
      <c r="SJX6" s="992"/>
      <c r="SJY6" s="992"/>
      <c r="SJZ6" s="992"/>
      <c r="SKA6" s="992"/>
      <c r="SKB6" s="992"/>
      <c r="SKC6" s="992"/>
      <c r="SKD6" s="992"/>
      <c r="SKE6" s="992"/>
      <c r="SKF6" s="992"/>
      <c r="SKG6" s="992"/>
      <c r="SKH6" s="992"/>
      <c r="SKI6" s="993"/>
      <c r="SKJ6" s="991"/>
      <c r="SKK6" s="992"/>
      <c r="SKL6" s="992"/>
      <c r="SKM6" s="992"/>
      <c r="SKN6" s="992"/>
      <c r="SKO6" s="992"/>
      <c r="SKP6" s="992"/>
      <c r="SKQ6" s="992"/>
      <c r="SKR6" s="992"/>
      <c r="SKS6" s="992"/>
      <c r="SKT6" s="992"/>
      <c r="SKU6" s="992"/>
      <c r="SKV6" s="992"/>
      <c r="SKW6" s="992"/>
      <c r="SKX6" s="992"/>
      <c r="SKY6" s="992"/>
      <c r="SKZ6" s="992"/>
      <c r="SLA6" s="993"/>
      <c r="SLB6" s="991"/>
      <c r="SLC6" s="992"/>
      <c r="SLD6" s="992"/>
      <c r="SLE6" s="992"/>
      <c r="SLF6" s="992"/>
      <c r="SLG6" s="992"/>
      <c r="SLH6" s="992"/>
      <c r="SLI6" s="992"/>
      <c r="SLJ6" s="992"/>
      <c r="SLK6" s="992"/>
      <c r="SLL6" s="992"/>
      <c r="SLM6" s="992"/>
      <c r="SLN6" s="992"/>
      <c r="SLO6" s="992"/>
      <c r="SLP6" s="992"/>
      <c r="SLQ6" s="992"/>
      <c r="SLR6" s="992"/>
      <c r="SLS6" s="993"/>
      <c r="SLT6" s="991"/>
      <c r="SLU6" s="992"/>
      <c r="SLV6" s="992"/>
      <c r="SLW6" s="992"/>
      <c r="SLX6" s="992"/>
      <c r="SLY6" s="992"/>
      <c r="SLZ6" s="992"/>
      <c r="SMA6" s="992"/>
      <c r="SMB6" s="992"/>
      <c r="SMC6" s="992"/>
      <c r="SMD6" s="992"/>
      <c r="SME6" s="992"/>
      <c r="SMF6" s="992"/>
      <c r="SMG6" s="992"/>
      <c r="SMH6" s="992"/>
      <c r="SMI6" s="992"/>
      <c r="SMJ6" s="992"/>
      <c r="SMK6" s="993"/>
      <c r="SML6" s="991"/>
      <c r="SMM6" s="992"/>
      <c r="SMN6" s="992"/>
      <c r="SMO6" s="992"/>
      <c r="SMP6" s="992"/>
      <c r="SMQ6" s="992"/>
      <c r="SMR6" s="992"/>
      <c r="SMS6" s="992"/>
      <c r="SMT6" s="992"/>
      <c r="SMU6" s="992"/>
      <c r="SMV6" s="992"/>
      <c r="SMW6" s="992"/>
      <c r="SMX6" s="992"/>
      <c r="SMY6" s="992"/>
      <c r="SMZ6" s="992"/>
      <c r="SNA6" s="992"/>
      <c r="SNB6" s="992"/>
      <c r="SNC6" s="993"/>
      <c r="SND6" s="991"/>
      <c r="SNE6" s="992"/>
      <c r="SNF6" s="992"/>
      <c r="SNG6" s="992"/>
      <c r="SNH6" s="992"/>
      <c r="SNI6" s="992"/>
      <c r="SNJ6" s="992"/>
      <c r="SNK6" s="992"/>
      <c r="SNL6" s="992"/>
      <c r="SNM6" s="992"/>
      <c r="SNN6" s="992"/>
      <c r="SNO6" s="992"/>
      <c r="SNP6" s="992"/>
      <c r="SNQ6" s="992"/>
      <c r="SNR6" s="992"/>
      <c r="SNS6" s="992"/>
      <c r="SNT6" s="992"/>
      <c r="SNU6" s="993"/>
      <c r="SNV6" s="991"/>
      <c r="SNW6" s="992"/>
      <c r="SNX6" s="992"/>
      <c r="SNY6" s="992"/>
      <c r="SNZ6" s="992"/>
      <c r="SOA6" s="992"/>
      <c r="SOB6" s="992"/>
      <c r="SOC6" s="992"/>
      <c r="SOD6" s="992"/>
      <c r="SOE6" s="992"/>
      <c r="SOF6" s="992"/>
      <c r="SOG6" s="992"/>
      <c r="SOH6" s="992"/>
      <c r="SOI6" s="992"/>
      <c r="SOJ6" s="992"/>
      <c r="SOK6" s="992"/>
      <c r="SOL6" s="992"/>
      <c r="SOM6" s="993"/>
      <c r="SON6" s="991"/>
      <c r="SOO6" s="992"/>
      <c r="SOP6" s="992"/>
      <c r="SOQ6" s="992"/>
      <c r="SOR6" s="992"/>
      <c r="SOS6" s="992"/>
      <c r="SOT6" s="992"/>
      <c r="SOU6" s="992"/>
      <c r="SOV6" s="992"/>
      <c r="SOW6" s="992"/>
      <c r="SOX6" s="992"/>
      <c r="SOY6" s="992"/>
      <c r="SOZ6" s="992"/>
      <c r="SPA6" s="992"/>
      <c r="SPB6" s="992"/>
      <c r="SPC6" s="992"/>
      <c r="SPD6" s="992"/>
      <c r="SPE6" s="993"/>
      <c r="SPF6" s="991"/>
      <c r="SPG6" s="992"/>
      <c r="SPH6" s="992"/>
      <c r="SPI6" s="992"/>
      <c r="SPJ6" s="992"/>
      <c r="SPK6" s="992"/>
      <c r="SPL6" s="992"/>
      <c r="SPM6" s="992"/>
      <c r="SPN6" s="992"/>
      <c r="SPO6" s="992"/>
      <c r="SPP6" s="992"/>
      <c r="SPQ6" s="992"/>
      <c r="SPR6" s="992"/>
      <c r="SPS6" s="992"/>
      <c r="SPT6" s="992"/>
      <c r="SPU6" s="992"/>
      <c r="SPV6" s="992"/>
      <c r="SPW6" s="993"/>
      <c r="SPX6" s="991"/>
      <c r="SPY6" s="992"/>
      <c r="SPZ6" s="992"/>
      <c r="SQA6" s="992"/>
      <c r="SQB6" s="992"/>
      <c r="SQC6" s="992"/>
      <c r="SQD6" s="992"/>
      <c r="SQE6" s="992"/>
      <c r="SQF6" s="992"/>
      <c r="SQG6" s="992"/>
      <c r="SQH6" s="992"/>
      <c r="SQI6" s="992"/>
      <c r="SQJ6" s="992"/>
      <c r="SQK6" s="992"/>
      <c r="SQL6" s="992"/>
      <c r="SQM6" s="992"/>
      <c r="SQN6" s="992"/>
      <c r="SQO6" s="993"/>
      <c r="SQP6" s="991"/>
      <c r="SQQ6" s="992"/>
      <c r="SQR6" s="992"/>
      <c r="SQS6" s="992"/>
      <c r="SQT6" s="992"/>
      <c r="SQU6" s="992"/>
      <c r="SQV6" s="992"/>
      <c r="SQW6" s="992"/>
      <c r="SQX6" s="992"/>
      <c r="SQY6" s="992"/>
      <c r="SQZ6" s="992"/>
      <c r="SRA6" s="992"/>
      <c r="SRB6" s="992"/>
      <c r="SRC6" s="992"/>
      <c r="SRD6" s="992"/>
      <c r="SRE6" s="992"/>
      <c r="SRF6" s="992"/>
      <c r="SRG6" s="993"/>
      <c r="SRH6" s="991"/>
      <c r="SRI6" s="992"/>
      <c r="SRJ6" s="992"/>
      <c r="SRK6" s="992"/>
      <c r="SRL6" s="992"/>
      <c r="SRM6" s="992"/>
      <c r="SRN6" s="992"/>
      <c r="SRO6" s="992"/>
      <c r="SRP6" s="992"/>
      <c r="SRQ6" s="992"/>
      <c r="SRR6" s="992"/>
      <c r="SRS6" s="992"/>
      <c r="SRT6" s="992"/>
      <c r="SRU6" s="992"/>
      <c r="SRV6" s="992"/>
      <c r="SRW6" s="992"/>
      <c r="SRX6" s="992"/>
      <c r="SRY6" s="993"/>
      <c r="SRZ6" s="991"/>
      <c r="SSA6" s="992"/>
      <c r="SSB6" s="992"/>
      <c r="SSC6" s="992"/>
      <c r="SSD6" s="992"/>
      <c r="SSE6" s="992"/>
      <c r="SSF6" s="992"/>
      <c r="SSG6" s="992"/>
      <c r="SSH6" s="992"/>
      <c r="SSI6" s="992"/>
      <c r="SSJ6" s="992"/>
      <c r="SSK6" s="992"/>
      <c r="SSL6" s="992"/>
      <c r="SSM6" s="992"/>
      <c r="SSN6" s="992"/>
      <c r="SSO6" s="992"/>
      <c r="SSP6" s="992"/>
      <c r="SSQ6" s="993"/>
      <c r="SSR6" s="991"/>
      <c r="SSS6" s="992"/>
      <c r="SST6" s="992"/>
      <c r="SSU6" s="992"/>
      <c r="SSV6" s="992"/>
      <c r="SSW6" s="992"/>
      <c r="SSX6" s="992"/>
      <c r="SSY6" s="992"/>
      <c r="SSZ6" s="992"/>
      <c r="STA6" s="992"/>
      <c r="STB6" s="992"/>
      <c r="STC6" s="992"/>
      <c r="STD6" s="992"/>
      <c r="STE6" s="992"/>
      <c r="STF6" s="992"/>
      <c r="STG6" s="992"/>
      <c r="STH6" s="992"/>
      <c r="STI6" s="993"/>
      <c r="STJ6" s="991"/>
      <c r="STK6" s="992"/>
      <c r="STL6" s="992"/>
      <c r="STM6" s="992"/>
      <c r="STN6" s="992"/>
      <c r="STO6" s="992"/>
      <c r="STP6" s="992"/>
      <c r="STQ6" s="992"/>
      <c r="STR6" s="992"/>
      <c r="STS6" s="992"/>
      <c r="STT6" s="992"/>
      <c r="STU6" s="992"/>
      <c r="STV6" s="992"/>
      <c r="STW6" s="992"/>
      <c r="STX6" s="992"/>
      <c r="STY6" s="992"/>
      <c r="STZ6" s="992"/>
      <c r="SUA6" s="993"/>
      <c r="SUB6" s="991"/>
      <c r="SUC6" s="992"/>
      <c r="SUD6" s="992"/>
      <c r="SUE6" s="992"/>
      <c r="SUF6" s="992"/>
      <c r="SUG6" s="992"/>
      <c r="SUH6" s="992"/>
      <c r="SUI6" s="992"/>
      <c r="SUJ6" s="992"/>
      <c r="SUK6" s="992"/>
      <c r="SUL6" s="992"/>
      <c r="SUM6" s="992"/>
      <c r="SUN6" s="992"/>
      <c r="SUO6" s="992"/>
      <c r="SUP6" s="992"/>
      <c r="SUQ6" s="992"/>
      <c r="SUR6" s="992"/>
      <c r="SUS6" s="993"/>
      <c r="SUT6" s="991"/>
      <c r="SUU6" s="992"/>
      <c r="SUV6" s="992"/>
      <c r="SUW6" s="992"/>
      <c r="SUX6" s="992"/>
      <c r="SUY6" s="992"/>
      <c r="SUZ6" s="992"/>
      <c r="SVA6" s="992"/>
      <c r="SVB6" s="992"/>
      <c r="SVC6" s="992"/>
      <c r="SVD6" s="992"/>
      <c r="SVE6" s="992"/>
      <c r="SVF6" s="992"/>
      <c r="SVG6" s="992"/>
      <c r="SVH6" s="992"/>
      <c r="SVI6" s="992"/>
      <c r="SVJ6" s="992"/>
      <c r="SVK6" s="993"/>
      <c r="SVL6" s="991"/>
      <c r="SVM6" s="992"/>
      <c r="SVN6" s="992"/>
      <c r="SVO6" s="992"/>
      <c r="SVP6" s="992"/>
      <c r="SVQ6" s="992"/>
      <c r="SVR6" s="992"/>
      <c r="SVS6" s="992"/>
      <c r="SVT6" s="992"/>
      <c r="SVU6" s="992"/>
      <c r="SVV6" s="992"/>
      <c r="SVW6" s="992"/>
      <c r="SVX6" s="992"/>
      <c r="SVY6" s="992"/>
      <c r="SVZ6" s="992"/>
      <c r="SWA6" s="992"/>
      <c r="SWB6" s="992"/>
      <c r="SWC6" s="993"/>
      <c r="SWD6" s="991"/>
      <c r="SWE6" s="992"/>
      <c r="SWF6" s="992"/>
      <c r="SWG6" s="992"/>
      <c r="SWH6" s="992"/>
      <c r="SWI6" s="992"/>
      <c r="SWJ6" s="992"/>
      <c r="SWK6" s="992"/>
      <c r="SWL6" s="992"/>
      <c r="SWM6" s="992"/>
      <c r="SWN6" s="992"/>
      <c r="SWO6" s="992"/>
      <c r="SWP6" s="992"/>
      <c r="SWQ6" s="992"/>
      <c r="SWR6" s="992"/>
      <c r="SWS6" s="992"/>
      <c r="SWT6" s="992"/>
      <c r="SWU6" s="993"/>
      <c r="SWV6" s="991"/>
      <c r="SWW6" s="992"/>
      <c r="SWX6" s="992"/>
      <c r="SWY6" s="992"/>
      <c r="SWZ6" s="992"/>
      <c r="SXA6" s="992"/>
      <c r="SXB6" s="992"/>
      <c r="SXC6" s="992"/>
      <c r="SXD6" s="992"/>
      <c r="SXE6" s="992"/>
      <c r="SXF6" s="992"/>
      <c r="SXG6" s="992"/>
      <c r="SXH6" s="992"/>
      <c r="SXI6" s="992"/>
      <c r="SXJ6" s="992"/>
      <c r="SXK6" s="992"/>
      <c r="SXL6" s="992"/>
      <c r="SXM6" s="993"/>
      <c r="SXN6" s="991"/>
      <c r="SXO6" s="992"/>
      <c r="SXP6" s="992"/>
      <c r="SXQ6" s="992"/>
      <c r="SXR6" s="992"/>
      <c r="SXS6" s="992"/>
      <c r="SXT6" s="992"/>
      <c r="SXU6" s="992"/>
      <c r="SXV6" s="992"/>
      <c r="SXW6" s="992"/>
      <c r="SXX6" s="992"/>
      <c r="SXY6" s="992"/>
      <c r="SXZ6" s="992"/>
      <c r="SYA6" s="992"/>
      <c r="SYB6" s="992"/>
      <c r="SYC6" s="992"/>
      <c r="SYD6" s="992"/>
      <c r="SYE6" s="993"/>
      <c r="SYF6" s="991"/>
      <c r="SYG6" s="992"/>
      <c r="SYH6" s="992"/>
      <c r="SYI6" s="992"/>
      <c r="SYJ6" s="992"/>
      <c r="SYK6" s="992"/>
      <c r="SYL6" s="992"/>
      <c r="SYM6" s="992"/>
      <c r="SYN6" s="992"/>
      <c r="SYO6" s="992"/>
      <c r="SYP6" s="992"/>
      <c r="SYQ6" s="992"/>
      <c r="SYR6" s="992"/>
      <c r="SYS6" s="992"/>
      <c r="SYT6" s="992"/>
      <c r="SYU6" s="992"/>
      <c r="SYV6" s="992"/>
      <c r="SYW6" s="993"/>
      <c r="SYX6" s="991"/>
      <c r="SYY6" s="992"/>
      <c r="SYZ6" s="992"/>
      <c r="SZA6" s="992"/>
      <c r="SZB6" s="992"/>
      <c r="SZC6" s="992"/>
      <c r="SZD6" s="992"/>
      <c r="SZE6" s="992"/>
      <c r="SZF6" s="992"/>
      <c r="SZG6" s="992"/>
      <c r="SZH6" s="992"/>
      <c r="SZI6" s="992"/>
      <c r="SZJ6" s="992"/>
      <c r="SZK6" s="992"/>
      <c r="SZL6" s="992"/>
      <c r="SZM6" s="992"/>
      <c r="SZN6" s="992"/>
      <c r="SZO6" s="993"/>
      <c r="SZP6" s="991"/>
      <c r="SZQ6" s="992"/>
      <c r="SZR6" s="992"/>
      <c r="SZS6" s="992"/>
      <c r="SZT6" s="992"/>
      <c r="SZU6" s="992"/>
      <c r="SZV6" s="992"/>
      <c r="SZW6" s="992"/>
      <c r="SZX6" s="992"/>
      <c r="SZY6" s="992"/>
      <c r="SZZ6" s="992"/>
      <c r="TAA6" s="992"/>
      <c r="TAB6" s="992"/>
      <c r="TAC6" s="992"/>
      <c r="TAD6" s="992"/>
      <c r="TAE6" s="992"/>
      <c r="TAF6" s="992"/>
      <c r="TAG6" s="993"/>
      <c r="TAH6" s="991"/>
      <c r="TAI6" s="992"/>
      <c r="TAJ6" s="992"/>
      <c r="TAK6" s="992"/>
      <c r="TAL6" s="992"/>
      <c r="TAM6" s="992"/>
      <c r="TAN6" s="992"/>
      <c r="TAO6" s="992"/>
      <c r="TAP6" s="992"/>
      <c r="TAQ6" s="992"/>
      <c r="TAR6" s="992"/>
      <c r="TAS6" s="992"/>
      <c r="TAT6" s="992"/>
      <c r="TAU6" s="992"/>
      <c r="TAV6" s="992"/>
      <c r="TAW6" s="992"/>
      <c r="TAX6" s="992"/>
      <c r="TAY6" s="993"/>
      <c r="TAZ6" s="991"/>
      <c r="TBA6" s="992"/>
      <c r="TBB6" s="992"/>
      <c r="TBC6" s="992"/>
      <c r="TBD6" s="992"/>
      <c r="TBE6" s="992"/>
      <c r="TBF6" s="992"/>
      <c r="TBG6" s="992"/>
      <c r="TBH6" s="992"/>
      <c r="TBI6" s="992"/>
      <c r="TBJ6" s="992"/>
      <c r="TBK6" s="992"/>
      <c r="TBL6" s="992"/>
      <c r="TBM6" s="992"/>
      <c r="TBN6" s="992"/>
      <c r="TBO6" s="992"/>
      <c r="TBP6" s="992"/>
      <c r="TBQ6" s="993"/>
      <c r="TBR6" s="991"/>
      <c r="TBS6" s="992"/>
      <c r="TBT6" s="992"/>
      <c r="TBU6" s="992"/>
      <c r="TBV6" s="992"/>
      <c r="TBW6" s="992"/>
      <c r="TBX6" s="992"/>
      <c r="TBY6" s="992"/>
      <c r="TBZ6" s="992"/>
      <c r="TCA6" s="992"/>
      <c r="TCB6" s="992"/>
      <c r="TCC6" s="992"/>
      <c r="TCD6" s="992"/>
      <c r="TCE6" s="992"/>
      <c r="TCF6" s="992"/>
      <c r="TCG6" s="992"/>
      <c r="TCH6" s="992"/>
      <c r="TCI6" s="993"/>
      <c r="TCJ6" s="991"/>
      <c r="TCK6" s="992"/>
      <c r="TCL6" s="992"/>
      <c r="TCM6" s="992"/>
      <c r="TCN6" s="992"/>
      <c r="TCO6" s="992"/>
      <c r="TCP6" s="992"/>
      <c r="TCQ6" s="992"/>
      <c r="TCR6" s="992"/>
      <c r="TCS6" s="992"/>
      <c r="TCT6" s="992"/>
      <c r="TCU6" s="992"/>
      <c r="TCV6" s="992"/>
      <c r="TCW6" s="992"/>
      <c r="TCX6" s="992"/>
      <c r="TCY6" s="992"/>
      <c r="TCZ6" s="992"/>
      <c r="TDA6" s="993"/>
      <c r="TDB6" s="991"/>
      <c r="TDC6" s="992"/>
      <c r="TDD6" s="992"/>
      <c r="TDE6" s="992"/>
      <c r="TDF6" s="992"/>
      <c r="TDG6" s="992"/>
      <c r="TDH6" s="992"/>
      <c r="TDI6" s="992"/>
      <c r="TDJ6" s="992"/>
      <c r="TDK6" s="992"/>
      <c r="TDL6" s="992"/>
      <c r="TDM6" s="992"/>
      <c r="TDN6" s="992"/>
      <c r="TDO6" s="992"/>
      <c r="TDP6" s="992"/>
      <c r="TDQ6" s="992"/>
      <c r="TDR6" s="992"/>
      <c r="TDS6" s="993"/>
      <c r="TDT6" s="991"/>
      <c r="TDU6" s="992"/>
      <c r="TDV6" s="992"/>
      <c r="TDW6" s="992"/>
      <c r="TDX6" s="992"/>
      <c r="TDY6" s="992"/>
      <c r="TDZ6" s="992"/>
      <c r="TEA6" s="992"/>
      <c r="TEB6" s="992"/>
      <c r="TEC6" s="992"/>
      <c r="TED6" s="992"/>
      <c r="TEE6" s="992"/>
      <c r="TEF6" s="992"/>
      <c r="TEG6" s="992"/>
      <c r="TEH6" s="992"/>
      <c r="TEI6" s="992"/>
      <c r="TEJ6" s="992"/>
      <c r="TEK6" s="993"/>
      <c r="TEL6" s="991"/>
      <c r="TEM6" s="992"/>
      <c r="TEN6" s="992"/>
      <c r="TEO6" s="992"/>
      <c r="TEP6" s="992"/>
      <c r="TEQ6" s="992"/>
      <c r="TER6" s="992"/>
      <c r="TES6" s="992"/>
      <c r="TET6" s="992"/>
      <c r="TEU6" s="992"/>
      <c r="TEV6" s="992"/>
      <c r="TEW6" s="992"/>
      <c r="TEX6" s="992"/>
      <c r="TEY6" s="992"/>
      <c r="TEZ6" s="992"/>
      <c r="TFA6" s="992"/>
      <c r="TFB6" s="992"/>
      <c r="TFC6" s="993"/>
      <c r="TFD6" s="991"/>
      <c r="TFE6" s="992"/>
      <c r="TFF6" s="992"/>
      <c r="TFG6" s="992"/>
      <c r="TFH6" s="992"/>
      <c r="TFI6" s="992"/>
      <c r="TFJ6" s="992"/>
      <c r="TFK6" s="992"/>
      <c r="TFL6" s="992"/>
      <c r="TFM6" s="992"/>
      <c r="TFN6" s="992"/>
      <c r="TFO6" s="992"/>
      <c r="TFP6" s="992"/>
      <c r="TFQ6" s="992"/>
      <c r="TFR6" s="992"/>
      <c r="TFS6" s="992"/>
      <c r="TFT6" s="992"/>
      <c r="TFU6" s="993"/>
      <c r="TFV6" s="991"/>
      <c r="TFW6" s="992"/>
      <c r="TFX6" s="992"/>
      <c r="TFY6" s="992"/>
      <c r="TFZ6" s="992"/>
      <c r="TGA6" s="992"/>
      <c r="TGB6" s="992"/>
      <c r="TGC6" s="992"/>
      <c r="TGD6" s="992"/>
      <c r="TGE6" s="992"/>
      <c r="TGF6" s="992"/>
      <c r="TGG6" s="992"/>
      <c r="TGH6" s="992"/>
      <c r="TGI6" s="992"/>
      <c r="TGJ6" s="992"/>
      <c r="TGK6" s="992"/>
      <c r="TGL6" s="992"/>
      <c r="TGM6" s="993"/>
      <c r="TGN6" s="991"/>
      <c r="TGO6" s="992"/>
      <c r="TGP6" s="992"/>
      <c r="TGQ6" s="992"/>
      <c r="TGR6" s="992"/>
      <c r="TGS6" s="992"/>
      <c r="TGT6" s="992"/>
      <c r="TGU6" s="992"/>
      <c r="TGV6" s="992"/>
      <c r="TGW6" s="992"/>
      <c r="TGX6" s="992"/>
      <c r="TGY6" s="992"/>
      <c r="TGZ6" s="992"/>
      <c r="THA6" s="992"/>
      <c r="THB6" s="992"/>
      <c r="THC6" s="992"/>
      <c r="THD6" s="992"/>
      <c r="THE6" s="993"/>
      <c r="THF6" s="991"/>
      <c r="THG6" s="992"/>
      <c r="THH6" s="992"/>
      <c r="THI6" s="992"/>
      <c r="THJ6" s="992"/>
      <c r="THK6" s="992"/>
      <c r="THL6" s="992"/>
      <c r="THM6" s="992"/>
      <c r="THN6" s="992"/>
      <c r="THO6" s="992"/>
      <c r="THP6" s="992"/>
      <c r="THQ6" s="992"/>
      <c r="THR6" s="992"/>
      <c r="THS6" s="992"/>
      <c r="THT6" s="992"/>
      <c r="THU6" s="992"/>
      <c r="THV6" s="992"/>
      <c r="THW6" s="993"/>
      <c r="THX6" s="991"/>
      <c r="THY6" s="992"/>
      <c r="THZ6" s="992"/>
      <c r="TIA6" s="992"/>
      <c r="TIB6" s="992"/>
      <c r="TIC6" s="992"/>
      <c r="TID6" s="992"/>
      <c r="TIE6" s="992"/>
      <c r="TIF6" s="992"/>
      <c r="TIG6" s="992"/>
      <c r="TIH6" s="992"/>
      <c r="TII6" s="992"/>
      <c r="TIJ6" s="992"/>
      <c r="TIK6" s="992"/>
      <c r="TIL6" s="992"/>
      <c r="TIM6" s="992"/>
      <c r="TIN6" s="992"/>
      <c r="TIO6" s="993"/>
      <c r="TIP6" s="991"/>
      <c r="TIQ6" s="992"/>
      <c r="TIR6" s="992"/>
      <c r="TIS6" s="992"/>
      <c r="TIT6" s="992"/>
      <c r="TIU6" s="992"/>
      <c r="TIV6" s="992"/>
      <c r="TIW6" s="992"/>
      <c r="TIX6" s="992"/>
      <c r="TIY6" s="992"/>
      <c r="TIZ6" s="992"/>
      <c r="TJA6" s="992"/>
      <c r="TJB6" s="992"/>
      <c r="TJC6" s="992"/>
      <c r="TJD6" s="992"/>
      <c r="TJE6" s="992"/>
      <c r="TJF6" s="992"/>
      <c r="TJG6" s="993"/>
      <c r="TJH6" s="991"/>
      <c r="TJI6" s="992"/>
      <c r="TJJ6" s="992"/>
      <c r="TJK6" s="992"/>
      <c r="TJL6" s="992"/>
      <c r="TJM6" s="992"/>
      <c r="TJN6" s="992"/>
      <c r="TJO6" s="992"/>
      <c r="TJP6" s="992"/>
      <c r="TJQ6" s="992"/>
      <c r="TJR6" s="992"/>
      <c r="TJS6" s="992"/>
      <c r="TJT6" s="992"/>
      <c r="TJU6" s="992"/>
      <c r="TJV6" s="992"/>
      <c r="TJW6" s="992"/>
      <c r="TJX6" s="992"/>
      <c r="TJY6" s="993"/>
      <c r="TJZ6" s="991"/>
      <c r="TKA6" s="992"/>
      <c r="TKB6" s="992"/>
      <c r="TKC6" s="992"/>
      <c r="TKD6" s="992"/>
      <c r="TKE6" s="992"/>
      <c r="TKF6" s="992"/>
      <c r="TKG6" s="992"/>
      <c r="TKH6" s="992"/>
      <c r="TKI6" s="992"/>
      <c r="TKJ6" s="992"/>
      <c r="TKK6" s="992"/>
      <c r="TKL6" s="992"/>
      <c r="TKM6" s="992"/>
      <c r="TKN6" s="992"/>
      <c r="TKO6" s="992"/>
      <c r="TKP6" s="992"/>
      <c r="TKQ6" s="993"/>
      <c r="TKR6" s="991"/>
      <c r="TKS6" s="992"/>
      <c r="TKT6" s="992"/>
      <c r="TKU6" s="992"/>
      <c r="TKV6" s="992"/>
      <c r="TKW6" s="992"/>
      <c r="TKX6" s="992"/>
      <c r="TKY6" s="992"/>
      <c r="TKZ6" s="992"/>
      <c r="TLA6" s="992"/>
      <c r="TLB6" s="992"/>
      <c r="TLC6" s="992"/>
      <c r="TLD6" s="992"/>
      <c r="TLE6" s="992"/>
      <c r="TLF6" s="992"/>
      <c r="TLG6" s="992"/>
      <c r="TLH6" s="992"/>
      <c r="TLI6" s="993"/>
      <c r="TLJ6" s="991"/>
      <c r="TLK6" s="992"/>
      <c r="TLL6" s="992"/>
      <c r="TLM6" s="992"/>
      <c r="TLN6" s="992"/>
      <c r="TLO6" s="992"/>
      <c r="TLP6" s="992"/>
      <c r="TLQ6" s="992"/>
      <c r="TLR6" s="992"/>
      <c r="TLS6" s="992"/>
      <c r="TLT6" s="992"/>
      <c r="TLU6" s="992"/>
      <c r="TLV6" s="992"/>
      <c r="TLW6" s="992"/>
      <c r="TLX6" s="992"/>
      <c r="TLY6" s="992"/>
      <c r="TLZ6" s="992"/>
      <c r="TMA6" s="993"/>
      <c r="TMB6" s="991"/>
      <c r="TMC6" s="992"/>
      <c r="TMD6" s="992"/>
      <c r="TME6" s="992"/>
      <c r="TMF6" s="992"/>
      <c r="TMG6" s="992"/>
      <c r="TMH6" s="992"/>
      <c r="TMI6" s="992"/>
      <c r="TMJ6" s="992"/>
      <c r="TMK6" s="992"/>
      <c r="TML6" s="992"/>
      <c r="TMM6" s="992"/>
      <c r="TMN6" s="992"/>
      <c r="TMO6" s="992"/>
      <c r="TMP6" s="992"/>
      <c r="TMQ6" s="992"/>
      <c r="TMR6" s="992"/>
      <c r="TMS6" s="993"/>
      <c r="TMT6" s="991"/>
      <c r="TMU6" s="992"/>
      <c r="TMV6" s="992"/>
      <c r="TMW6" s="992"/>
      <c r="TMX6" s="992"/>
      <c r="TMY6" s="992"/>
      <c r="TMZ6" s="992"/>
      <c r="TNA6" s="992"/>
      <c r="TNB6" s="992"/>
      <c r="TNC6" s="992"/>
      <c r="TND6" s="992"/>
      <c r="TNE6" s="992"/>
      <c r="TNF6" s="992"/>
      <c r="TNG6" s="992"/>
      <c r="TNH6" s="992"/>
      <c r="TNI6" s="992"/>
      <c r="TNJ6" s="992"/>
      <c r="TNK6" s="993"/>
      <c r="TNL6" s="991"/>
      <c r="TNM6" s="992"/>
      <c r="TNN6" s="992"/>
      <c r="TNO6" s="992"/>
      <c r="TNP6" s="992"/>
      <c r="TNQ6" s="992"/>
      <c r="TNR6" s="992"/>
      <c r="TNS6" s="992"/>
      <c r="TNT6" s="992"/>
      <c r="TNU6" s="992"/>
      <c r="TNV6" s="992"/>
      <c r="TNW6" s="992"/>
      <c r="TNX6" s="992"/>
      <c r="TNY6" s="992"/>
      <c r="TNZ6" s="992"/>
      <c r="TOA6" s="992"/>
      <c r="TOB6" s="992"/>
      <c r="TOC6" s="993"/>
      <c r="TOD6" s="991"/>
      <c r="TOE6" s="992"/>
      <c r="TOF6" s="992"/>
      <c r="TOG6" s="992"/>
      <c r="TOH6" s="992"/>
      <c r="TOI6" s="992"/>
      <c r="TOJ6" s="992"/>
      <c r="TOK6" s="992"/>
      <c r="TOL6" s="992"/>
      <c r="TOM6" s="992"/>
      <c r="TON6" s="992"/>
      <c r="TOO6" s="992"/>
      <c r="TOP6" s="992"/>
      <c r="TOQ6" s="992"/>
      <c r="TOR6" s="992"/>
      <c r="TOS6" s="992"/>
      <c r="TOT6" s="992"/>
      <c r="TOU6" s="993"/>
      <c r="TOV6" s="991"/>
      <c r="TOW6" s="992"/>
      <c r="TOX6" s="992"/>
      <c r="TOY6" s="992"/>
      <c r="TOZ6" s="992"/>
      <c r="TPA6" s="992"/>
      <c r="TPB6" s="992"/>
      <c r="TPC6" s="992"/>
      <c r="TPD6" s="992"/>
      <c r="TPE6" s="992"/>
      <c r="TPF6" s="992"/>
      <c r="TPG6" s="992"/>
      <c r="TPH6" s="992"/>
      <c r="TPI6" s="992"/>
      <c r="TPJ6" s="992"/>
      <c r="TPK6" s="992"/>
      <c r="TPL6" s="992"/>
      <c r="TPM6" s="993"/>
      <c r="TPN6" s="991"/>
      <c r="TPO6" s="992"/>
      <c r="TPP6" s="992"/>
      <c r="TPQ6" s="992"/>
      <c r="TPR6" s="992"/>
      <c r="TPS6" s="992"/>
      <c r="TPT6" s="992"/>
      <c r="TPU6" s="992"/>
      <c r="TPV6" s="992"/>
      <c r="TPW6" s="992"/>
      <c r="TPX6" s="992"/>
      <c r="TPY6" s="992"/>
      <c r="TPZ6" s="992"/>
      <c r="TQA6" s="992"/>
      <c r="TQB6" s="992"/>
      <c r="TQC6" s="992"/>
      <c r="TQD6" s="992"/>
      <c r="TQE6" s="993"/>
      <c r="TQF6" s="991"/>
      <c r="TQG6" s="992"/>
      <c r="TQH6" s="992"/>
      <c r="TQI6" s="992"/>
      <c r="TQJ6" s="992"/>
      <c r="TQK6" s="992"/>
      <c r="TQL6" s="992"/>
      <c r="TQM6" s="992"/>
      <c r="TQN6" s="992"/>
      <c r="TQO6" s="992"/>
      <c r="TQP6" s="992"/>
      <c r="TQQ6" s="992"/>
      <c r="TQR6" s="992"/>
      <c r="TQS6" s="992"/>
      <c r="TQT6" s="992"/>
      <c r="TQU6" s="992"/>
      <c r="TQV6" s="992"/>
      <c r="TQW6" s="993"/>
      <c r="TQX6" s="991"/>
      <c r="TQY6" s="992"/>
      <c r="TQZ6" s="992"/>
      <c r="TRA6" s="992"/>
      <c r="TRB6" s="992"/>
      <c r="TRC6" s="992"/>
      <c r="TRD6" s="992"/>
      <c r="TRE6" s="992"/>
      <c r="TRF6" s="992"/>
      <c r="TRG6" s="992"/>
      <c r="TRH6" s="992"/>
      <c r="TRI6" s="992"/>
      <c r="TRJ6" s="992"/>
      <c r="TRK6" s="992"/>
      <c r="TRL6" s="992"/>
      <c r="TRM6" s="992"/>
      <c r="TRN6" s="992"/>
      <c r="TRO6" s="993"/>
      <c r="TRP6" s="991"/>
      <c r="TRQ6" s="992"/>
      <c r="TRR6" s="992"/>
      <c r="TRS6" s="992"/>
      <c r="TRT6" s="992"/>
      <c r="TRU6" s="992"/>
      <c r="TRV6" s="992"/>
      <c r="TRW6" s="992"/>
      <c r="TRX6" s="992"/>
      <c r="TRY6" s="992"/>
      <c r="TRZ6" s="992"/>
      <c r="TSA6" s="992"/>
      <c r="TSB6" s="992"/>
      <c r="TSC6" s="992"/>
      <c r="TSD6" s="992"/>
      <c r="TSE6" s="992"/>
      <c r="TSF6" s="992"/>
      <c r="TSG6" s="993"/>
      <c r="TSH6" s="991"/>
      <c r="TSI6" s="992"/>
      <c r="TSJ6" s="992"/>
      <c r="TSK6" s="992"/>
      <c r="TSL6" s="992"/>
      <c r="TSM6" s="992"/>
      <c r="TSN6" s="992"/>
      <c r="TSO6" s="992"/>
      <c r="TSP6" s="992"/>
      <c r="TSQ6" s="992"/>
      <c r="TSR6" s="992"/>
      <c r="TSS6" s="992"/>
      <c r="TST6" s="992"/>
      <c r="TSU6" s="992"/>
      <c r="TSV6" s="992"/>
      <c r="TSW6" s="992"/>
      <c r="TSX6" s="992"/>
      <c r="TSY6" s="993"/>
      <c r="TSZ6" s="991"/>
      <c r="TTA6" s="992"/>
      <c r="TTB6" s="992"/>
      <c r="TTC6" s="992"/>
      <c r="TTD6" s="992"/>
      <c r="TTE6" s="992"/>
      <c r="TTF6" s="992"/>
      <c r="TTG6" s="992"/>
      <c r="TTH6" s="992"/>
      <c r="TTI6" s="992"/>
      <c r="TTJ6" s="992"/>
      <c r="TTK6" s="992"/>
      <c r="TTL6" s="992"/>
      <c r="TTM6" s="992"/>
      <c r="TTN6" s="992"/>
      <c r="TTO6" s="992"/>
      <c r="TTP6" s="992"/>
      <c r="TTQ6" s="993"/>
      <c r="TTR6" s="991"/>
      <c r="TTS6" s="992"/>
      <c r="TTT6" s="992"/>
      <c r="TTU6" s="992"/>
      <c r="TTV6" s="992"/>
      <c r="TTW6" s="992"/>
      <c r="TTX6" s="992"/>
      <c r="TTY6" s="992"/>
      <c r="TTZ6" s="992"/>
      <c r="TUA6" s="992"/>
      <c r="TUB6" s="992"/>
      <c r="TUC6" s="992"/>
      <c r="TUD6" s="992"/>
      <c r="TUE6" s="992"/>
      <c r="TUF6" s="992"/>
      <c r="TUG6" s="992"/>
      <c r="TUH6" s="992"/>
      <c r="TUI6" s="993"/>
      <c r="TUJ6" s="991"/>
      <c r="TUK6" s="992"/>
      <c r="TUL6" s="992"/>
      <c r="TUM6" s="992"/>
      <c r="TUN6" s="992"/>
      <c r="TUO6" s="992"/>
      <c r="TUP6" s="992"/>
      <c r="TUQ6" s="992"/>
      <c r="TUR6" s="992"/>
      <c r="TUS6" s="992"/>
      <c r="TUT6" s="992"/>
      <c r="TUU6" s="992"/>
      <c r="TUV6" s="992"/>
      <c r="TUW6" s="992"/>
      <c r="TUX6" s="992"/>
      <c r="TUY6" s="992"/>
      <c r="TUZ6" s="992"/>
      <c r="TVA6" s="993"/>
      <c r="TVB6" s="991"/>
      <c r="TVC6" s="992"/>
      <c r="TVD6" s="992"/>
      <c r="TVE6" s="992"/>
      <c r="TVF6" s="992"/>
      <c r="TVG6" s="992"/>
      <c r="TVH6" s="992"/>
      <c r="TVI6" s="992"/>
      <c r="TVJ6" s="992"/>
      <c r="TVK6" s="992"/>
      <c r="TVL6" s="992"/>
      <c r="TVM6" s="992"/>
      <c r="TVN6" s="992"/>
      <c r="TVO6" s="992"/>
      <c r="TVP6" s="992"/>
      <c r="TVQ6" s="992"/>
      <c r="TVR6" s="992"/>
      <c r="TVS6" s="993"/>
      <c r="TVT6" s="991"/>
      <c r="TVU6" s="992"/>
      <c r="TVV6" s="992"/>
      <c r="TVW6" s="992"/>
      <c r="TVX6" s="992"/>
      <c r="TVY6" s="992"/>
      <c r="TVZ6" s="992"/>
      <c r="TWA6" s="992"/>
      <c r="TWB6" s="992"/>
      <c r="TWC6" s="992"/>
      <c r="TWD6" s="992"/>
      <c r="TWE6" s="992"/>
      <c r="TWF6" s="992"/>
      <c r="TWG6" s="992"/>
      <c r="TWH6" s="992"/>
      <c r="TWI6" s="992"/>
      <c r="TWJ6" s="992"/>
      <c r="TWK6" s="993"/>
      <c r="TWL6" s="991"/>
      <c r="TWM6" s="992"/>
      <c r="TWN6" s="992"/>
      <c r="TWO6" s="992"/>
      <c r="TWP6" s="992"/>
      <c r="TWQ6" s="992"/>
      <c r="TWR6" s="992"/>
      <c r="TWS6" s="992"/>
      <c r="TWT6" s="992"/>
      <c r="TWU6" s="992"/>
      <c r="TWV6" s="992"/>
      <c r="TWW6" s="992"/>
      <c r="TWX6" s="992"/>
      <c r="TWY6" s="992"/>
      <c r="TWZ6" s="992"/>
      <c r="TXA6" s="992"/>
      <c r="TXB6" s="992"/>
      <c r="TXC6" s="993"/>
      <c r="TXD6" s="991"/>
      <c r="TXE6" s="992"/>
      <c r="TXF6" s="992"/>
      <c r="TXG6" s="992"/>
      <c r="TXH6" s="992"/>
      <c r="TXI6" s="992"/>
      <c r="TXJ6" s="992"/>
      <c r="TXK6" s="992"/>
      <c r="TXL6" s="992"/>
      <c r="TXM6" s="992"/>
      <c r="TXN6" s="992"/>
      <c r="TXO6" s="992"/>
      <c r="TXP6" s="992"/>
      <c r="TXQ6" s="992"/>
      <c r="TXR6" s="992"/>
      <c r="TXS6" s="992"/>
      <c r="TXT6" s="992"/>
      <c r="TXU6" s="993"/>
      <c r="TXV6" s="991"/>
      <c r="TXW6" s="992"/>
      <c r="TXX6" s="992"/>
      <c r="TXY6" s="992"/>
      <c r="TXZ6" s="992"/>
      <c r="TYA6" s="992"/>
      <c r="TYB6" s="992"/>
      <c r="TYC6" s="992"/>
      <c r="TYD6" s="992"/>
      <c r="TYE6" s="992"/>
      <c r="TYF6" s="992"/>
      <c r="TYG6" s="992"/>
      <c r="TYH6" s="992"/>
      <c r="TYI6" s="992"/>
      <c r="TYJ6" s="992"/>
      <c r="TYK6" s="992"/>
      <c r="TYL6" s="992"/>
      <c r="TYM6" s="993"/>
      <c r="TYN6" s="991"/>
      <c r="TYO6" s="992"/>
      <c r="TYP6" s="992"/>
      <c r="TYQ6" s="992"/>
      <c r="TYR6" s="992"/>
      <c r="TYS6" s="992"/>
      <c r="TYT6" s="992"/>
      <c r="TYU6" s="992"/>
      <c r="TYV6" s="992"/>
      <c r="TYW6" s="992"/>
      <c r="TYX6" s="992"/>
      <c r="TYY6" s="992"/>
      <c r="TYZ6" s="992"/>
      <c r="TZA6" s="992"/>
      <c r="TZB6" s="992"/>
      <c r="TZC6" s="992"/>
      <c r="TZD6" s="992"/>
      <c r="TZE6" s="993"/>
      <c r="TZF6" s="991"/>
      <c r="TZG6" s="992"/>
      <c r="TZH6" s="992"/>
      <c r="TZI6" s="992"/>
      <c r="TZJ6" s="992"/>
      <c r="TZK6" s="992"/>
      <c r="TZL6" s="992"/>
      <c r="TZM6" s="992"/>
      <c r="TZN6" s="992"/>
      <c r="TZO6" s="992"/>
      <c r="TZP6" s="992"/>
      <c r="TZQ6" s="992"/>
      <c r="TZR6" s="992"/>
      <c r="TZS6" s="992"/>
      <c r="TZT6" s="992"/>
      <c r="TZU6" s="992"/>
      <c r="TZV6" s="992"/>
      <c r="TZW6" s="993"/>
      <c r="TZX6" s="991"/>
      <c r="TZY6" s="992"/>
      <c r="TZZ6" s="992"/>
      <c r="UAA6" s="992"/>
      <c r="UAB6" s="992"/>
      <c r="UAC6" s="992"/>
      <c r="UAD6" s="992"/>
      <c r="UAE6" s="992"/>
      <c r="UAF6" s="992"/>
      <c r="UAG6" s="992"/>
      <c r="UAH6" s="992"/>
      <c r="UAI6" s="992"/>
      <c r="UAJ6" s="992"/>
      <c r="UAK6" s="992"/>
      <c r="UAL6" s="992"/>
      <c r="UAM6" s="992"/>
      <c r="UAN6" s="992"/>
      <c r="UAO6" s="993"/>
      <c r="UAP6" s="991"/>
      <c r="UAQ6" s="992"/>
      <c r="UAR6" s="992"/>
      <c r="UAS6" s="992"/>
      <c r="UAT6" s="992"/>
      <c r="UAU6" s="992"/>
      <c r="UAV6" s="992"/>
      <c r="UAW6" s="992"/>
      <c r="UAX6" s="992"/>
      <c r="UAY6" s="992"/>
      <c r="UAZ6" s="992"/>
      <c r="UBA6" s="992"/>
      <c r="UBB6" s="992"/>
      <c r="UBC6" s="992"/>
      <c r="UBD6" s="992"/>
      <c r="UBE6" s="992"/>
      <c r="UBF6" s="992"/>
      <c r="UBG6" s="993"/>
      <c r="UBH6" s="991"/>
      <c r="UBI6" s="992"/>
      <c r="UBJ6" s="992"/>
      <c r="UBK6" s="992"/>
      <c r="UBL6" s="992"/>
      <c r="UBM6" s="992"/>
      <c r="UBN6" s="992"/>
      <c r="UBO6" s="992"/>
      <c r="UBP6" s="992"/>
      <c r="UBQ6" s="992"/>
      <c r="UBR6" s="992"/>
      <c r="UBS6" s="992"/>
      <c r="UBT6" s="992"/>
      <c r="UBU6" s="992"/>
      <c r="UBV6" s="992"/>
      <c r="UBW6" s="992"/>
      <c r="UBX6" s="992"/>
      <c r="UBY6" s="993"/>
      <c r="UBZ6" s="991"/>
      <c r="UCA6" s="992"/>
      <c r="UCB6" s="992"/>
      <c r="UCC6" s="992"/>
      <c r="UCD6" s="992"/>
      <c r="UCE6" s="992"/>
      <c r="UCF6" s="992"/>
      <c r="UCG6" s="992"/>
      <c r="UCH6" s="992"/>
      <c r="UCI6" s="992"/>
      <c r="UCJ6" s="992"/>
      <c r="UCK6" s="992"/>
      <c r="UCL6" s="992"/>
      <c r="UCM6" s="992"/>
      <c r="UCN6" s="992"/>
      <c r="UCO6" s="992"/>
      <c r="UCP6" s="992"/>
      <c r="UCQ6" s="993"/>
      <c r="UCR6" s="991"/>
      <c r="UCS6" s="992"/>
      <c r="UCT6" s="992"/>
      <c r="UCU6" s="992"/>
      <c r="UCV6" s="992"/>
      <c r="UCW6" s="992"/>
      <c r="UCX6" s="992"/>
      <c r="UCY6" s="992"/>
      <c r="UCZ6" s="992"/>
      <c r="UDA6" s="992"/>
      <c r="UDB6" s="992"/>
      <c r="UDC6" s="992"/>
      <c r="UDD6" s="992"/>
      <c r="UDE6" s="992"/>
      <c r="UDF6" s="992"/>
      <c r="UDG6" s="992"/>
      <c r="UDH6" s="992"/>
      <c r="UDI6" s="993"/>
      <c r="UDJ6" s="991"/>
      <c r="UDK6" s="992"/>
      <c r="UDL6" s="992"/>
      <c r="UDM6" s="992"/>
      <c r="UDN6" s="992"/>
      <c r="UDO6" s="992"/>
      <c r="UDP6" s="992"/>
      <c r="UDQ6" s="992"/>
      <c r="UDR6" s="992"/>
      <c r="UDS6" s="992"/>
      <c r="UDT6" s="992"/>
      <c r="UDU6" s="992"/>
      <c r="UDV6" s="992"/>
      <c r="UDW6" s="992"/>
      <c r="UDX6" s="992"/>
      <c r="UDY6" s="992"/>
      <c r="UDZ6" s="992"/>
      <c r="UEA6" s="993"/>
      <c r="UEB6" s="991"/>
      <c r="UEC6" s="992"/>
      <c r="UED6" s="992"/>
      <c r="UEE6" s="992"/>
      <c r="UEF6" s="992"/>
      <c r="UEG6" s="992"/>
      <c r="UEH6" s="992"/>
      <c r="UEI6" s="992"/>
      <c r="UEJ6" s="992"/>
      <c r="UEK6" s="992"/>
      <c r="UEL6" s="992"/>
      <c r="UEM6" s="992"/>
      <c r="UEN6" s="992"/>
      <c r="UEO6" s="992"/>
      <c r="UEP6" s="992"/>
      <c r="UEQ6" s="992"/>
      <c r="UER6" s="992"/>
      <c r="UES6" s="993"/>
      <c r="UET6" s="991"/>
      <c r="UEU6" s="992"/>
      <c r="UEV6" s="992"/>
      <c r="UEW6" s="992"/>
      <c r="UEX6" s="992"/>
      <c r="UEY6" s="992"/>
      <c r="UEZ6" s="992"/>
      <c r="UFA6" s="992"/>
      <c r="UFB6" s="992"/>
      <c r="UFC6" s="992"/>
      <c r="UFD6" s="992"/>
      <c r="UFE6" s="992"/>
      <c r="UFF6" s="992"/>
      <c r="UFG6" s="992"/>
      <c r="UFH6" s="992"/>
      <c r="UFI6" s="992"/>
      <c r="UFJ6" s="992"/>
      <c r="UFK6" s="993"/>
      <c r="UFL6" s="991"/>
      <c r="UFM6" s="992"/>
      <c r="UFN6" s="992"/>
      <c r="UFO6" s="992"/>
      <c r="UFP6" s="992"/>
      <c r="UFQ6" s="992"/>
      <c r="UFR6" s="992"/>
      <c r="UFS6" s="992"/>
      <c r="UFT6" s="992"/>
      <c r="UFU6" s="992"/>
      <c r="UFV6" s="992"/>
      <c r="UFW6" s="992"/>
      <c r="UFX6" s="992"/>
      <c r="UFY6" s="992"/>
      <c r="UFZ6" s="992"/>
      <c r="UGA6" s="992"/>
      <c r="UGB6" s="992"/>
      <c r="UGC6" s="993"/>
      <c r="UGD6" s="991"/>
      <c r="UGE6" s="992"/>
      <c r="UGF6" s="992"/>
      <c r="UGG6" s="992"/>
      <c r="UGH6" s="992"/>
      <c r="UGI6" s="992"/>
      <c r="UGJ6" s="992"/>
      <c r="UGK6" s="992"/>
      <c r="UGL6" s="992"/>
      <c r="UGM6" s="992"/>
      <c r="UGN6" s="992"/>
      <c r="UGO6" s="992"/>
      <c r="UGP6" s="992"/>
      <c r="UGQ6" s="992"/>
      <c r="UGR6" s="992"/>
      <c r="UGS6" s="992"/>
      <c r="UGT6" s="992"/>
      <c r="UGU6" s="993"/>
      <c r="UGV6" s="991"/>
      <c r="UGW6" s="992"/>
      <c r="UGX6" s="992"/>
      <c r="UGY6" s="992"/>
      <c r="UGZ6" s="992"/>
      <c r="UHA6" s="992"/>
      <c r="UHB6" s="992"/>
      <c r="UHC6" s="992"/>
      <c r="UHD6" s="992"/>
      <c r="UHE6" s="992"/>
      <c r="UHF6" s="992"/>
      <c r="UHG6" s="992"/>
      <c r="UHH6" s="992"/>
      <c r="UHI6" s="992"/>
      <c r="UHJ6" s="992"/>
      <c r="UHK6" s="992"/>
      <c r="UHL6" s="992"/>
      <c r="UHM6" s="993"/>
      <c r="UHN6" s="991"/>
      <c r="UHO6" s="992"/>
      <c r="UHP6" s="992"/>
      <c r="UHQ6" s="992"/>
      <c r="UHR6" s="992"/>
      <c r="UHS6" s="992"/>
      <c r="UHT6" s="992"/>
      <c r="UHU6" s="992"/>
      <c r="UHV6" s="992"/>
      <c r="UHW6" s="992"/>
      <c r="UHX6" s="992"/>
      <c r="UHY6" s="992"/>
      <c r="UHZ6" s="992"/>
      <c r="UIA6" s="992"/>
      <c r="UIB6" s="992"/>
      <c r="UIC6" s="992"/>
      <c r="UID6" s="992"/>
      <c r="UIE6" s="993"/>
      <c r="UIF6" s="991"/>
      <c r="UIG6" s="992"/>
      <c r="UIH6" s="992"/>
      <c r="UII6" s="992"/>
      <c r="UIJ6" s="992"/>
      <c r="UIK6" s="992"/>
      <c r="UIL6" s="992"/>
      <c r="UIM6" s="992"/>
      <c r="UIN6" s="992"/>
      <c r="UIO6" s="992"/>
      <c r="UIP6" s="992"/>
      <c r="UIQ6" s="992"/>
      <c r="UIR6" s="992"/>
      <c r="UIS6" s="992"/>
      <c r="UIT6" s="992"/>
      <c r="UIU6" s="992"/>
      <c r="UIV6" s="992"/>
      <c r="UIW6" s="993"/>
      <c r="UIX6" s="991"/>
      <c r="UIY6" s="992"/>
      <c r="UIZ6" s="992"/>
      <c r="UJA6" s="992"/>
      <c r="UJB6" s="992"/>
      <c r="UJC6" s="992"/>
      <c r="UJD6" s="992"/>
      <c r="UJE6" s="992"/>
      <c r="UJF6" s="992"/>
      <c r="UJG6" s="992"/>
      <c r="UJH6" s="992"/>
      <c r="UJI6" s="992"/>
      <c r="UJJ6" s="992"/>
      <c r="UJK6" s="992"/>
      <c r="UJL6" s="992"/>
      <c r="UJM6" s="992"/>
      <c r="UJN6" s="992"/>
      <c r="UJO6" s="993"/>
      <c r="UJP6" s="991"/>
      <c r="UJQ6" s="992"/>
      <c r="UJR6" s="992"/>
      <c r="UJS6" s="992"/>
      <c r="UJT6" s="992"/>
      <c r="UJU6" s="992"/>
      <c r="UJV6" s="992"/>
      <c r="UJW6" s="992"/>
      <c r="UJX6" s="992"/>
      <c r="UJY6" s="992"/>
      <c r="UJZ6" s="992"/>
      <c r="UKA6" s="992"/>
      <c r="UKB6" s="992"/>
      <c r="UKC6" s="992"/>
      <c r="UKD6" s="992"/>
      <c r="UKE6" s="992"/>
      <c r="UKF6" s="992"/>
      <c r="UKG6" s="993"/>
      <c r="UKH6" s="991"/>
      <c r="UKI6" s="992"/>
      <c r="UKJ6" s="992"/>
      <c r="UKK6" s="992"/>
      <c r="UKL6" s="992"/>
      <c r="UKM6" s="992"/>
      <c r="UKN6" s="992"/>
      <c r="UKO6" s="992"/>
      <c r="UKP6" s="992"/>
      <c r="UKQ6" s="992"/>
      <c r="UKR6" s="992"/>
      <c r="UKS6" s="992"/>
      <c r="UKT6" s="992"/>
      <c r="UKU6" s="992"/>
      <c r="UKV6" s="992"/>
      <c r="UKW6" s="992"/>
      <c r="UKX6" s="992"/>
      <c r="UKY6" s="993"/>
      <c r="UKZ6" s="991"/>
      <c r="ULA6" s="992"/>
      <c r="ULB6" s="992"/>
      <c r="ULC6" s="992"/>
      <c r="ULD6" s="992"/>
      <c r="ULE6" s="992"/>
      <c r="ULF6" s="992"/>
      <c r="ULG6" s="992"/>
      <c r="ULH6" s="992"/>
      <c r="ULI6" s="992"/>
      <c r="ULJ6" s="992"/>
      <c r="ULK6" s="992"/>
      <c r="ULL6" s="992"/>
      <c r="ULM6" s="992"/>
      <c r="ULN6" s="992"/>
      <c r="ULO6" s="992"/>
      <c r="ULP6" s="992"/>
      <c r="ULQ6" s="993"/>
      <c r="ULR6" s="991"/>
      <c r="ULS6" s="992"/>
      <c r="ULT6" s="992"/>
      <c r="ULU6" s="992"/>
      <c r="ULV6" s="992"/>
      <c r="ULW6" s="992"/>
      <c r="ULX6" s="992"/>
      <c r="ULY6" s="992"/>
      <c r="ULZ6" s="992"/>
      <c r="UMA6" s="992"/>
      <c r="UMB6" s="992"/>
      <c r="UMC6" s="992"/>
      <c r="UMD6" s="992"/>
      <c r="UME6" s="992"/>
      <c r="UMF6" s="992"/>
      <c r="UMG6" s="992"/>
      <c r="UMH6" s="992"/>
      <c r="UMI6" s="993"/>
      <c r="UMJ6" s="991"/>
      <c r="UMK6" s="992"/>
      <c r="UML6" s="992"/>
      <c r="UMM6" s="992"/>
      <c r="UMN6" s="992"/>
      <c r="UMO6" s="992"/>
      <c r="UMP6" s="992"/>
      <c r="UMQ6" s="992"/>
      <c r="UMR6" s="992"/>
      <c r="UMS6" s="992"/>
      <c r="UMT6" s="992"/>
      <c r="UMU6" s="992"/>
      <c r="UMV6" s="992"/>
      <c r="UMW6" s="992"/>
      <c r="UMX6" s="992"/>
      <c r="UMY6" s="992"/>
      <c r="UMZ6" s="992"/>
      <c r="UNA6" s="993"/>
      <c r="UNB6" s="991"/>
      <c r="UNC6" s="992"/>
      <c r="UND6" s="992"/>
      <c r="UNE6" s="992"/>
      <c r="UNF6" s="992"/>
      <c r="UNG6" s="992"/>
      <c r="UNH6" s="992"/>
      <c r="UNI6" s="992"/>
      <c r="UNJ6" s="992"/>
      <c r="UNK6" s="992"/>
      <c r="UNL6" s="992"/>
      <c r="UNM6" s="992"/>
      <c r="UNN6" s="992"/>
      <c r="UNO6" s="992"/>
      <c r="UNP6" s="992"/>
      <c r="UNQ6" s="992"/>
      <c r="UNR6" s="992"/>
      <c r="UNS6" s="993"/>
      <c r="UNT6" s="991"/>
      <c r="UNU6" s="992"/>
      <c r="UNV6" s="992"/>
      <c r="UNW6" s="992"/>
      <c r="UNX6" s="992"/>
      <c r="UNY6" s="992"/>
      <c r="UNZ6" s="992"/>
      <c r="UOA6" s="992"/>
      <c r="UOB6" s="992"/>
      <c r="UOC6" s="992"/>
      <c r="UOD6" s="992"/>
      <c r="UOE6" s="992"/>
      <c r="UOF6" s="992"/>
      <c r="UOG6" s="992"/>
      <c r="UOH6" s="992"/>
      <c r="UOI6" s="992"/>
      <c r="UOJ6" s="992"/>
      <c r="UOK6" s="993"/>
      <c r="UOL6" s="991"/>
      <c r="UOM6" s="992"/>
      <c r="UON6" s="992"/>
      <c r="UOO6" s="992"/>
      <c r="UOP6" s="992"/>
      <c r="UOQ6" s="992"/>
      <c r="UOR6" s="992"/>
      <c r="UOS6" s="992"/>
      <c r="UOT6" s="992"/>
      <c r="UOU6" s="992"/>
      <c r="UOV6" s="992"/>
      <c r="UOW6" s="992"/>
      <c r="UOX6" s="992"/>
      <c r="UOY6" s="992"/>
      <c r="UOZ6" s="992"/>
      <c r="UPA6" s="992"/>
      <c r="UPB6" s="992"/>
      <c r="UPC6" s="993"/>
      <c r="UPD6" s="991"/>
      <c r="UPE6" s="992"/>
      <c r="UPF6" s="992"/>
      <c r="UPG6" s="992"/>
      <c r="UPH6" s="992"/>
      <c r="UPI6" s="992"/>
      <c r="UPJ6" s="992"/>
      <c r="UPK6" s="992"/>
      <c r="UPL6" s="992"/>
      <c r="UPM6" s="992"/>
      <c r="UPN6" s="992"/>
      <c r="UPO6" s="992"/>
      <c r="UPP6" s="992"/>
      <c r="UPQ6" s="992"/>
      <c r="UPR6" s="992"/>
      <c r="UPS6" s="992"/>
      <c r="UPT6" s="992"/>
      <c r="UPU6" s="993"/>
      <c r="UPV6" s="991"/>
      <c r="UPW6" s="992"/>
      <c r="UPX6" s="992"/>
      <c r="UPY6" s="992"/>
      <c r="UPZ6" s="992"/>
      <c r="UQA6" s="992"/>
      <c r="UQB6" s="992"/>
      <c r="UQC6" s="992"/>
      <c r="UQD6" s="992"/>
      <c r="UQE6" s="992"/>
      <c r="UQF6" s="992"/>
      <c r="UQG6" s="992"/>
      <c r="UQH6" s="992"/>
      <c r="UQI6" s="992"/>
      <c r="UQJ6" s="992"/>
      <c r="UQK6" s="992"/>
      <c r="UQL6" s="992"/>
      <c r="UQM6" s="993"/>
      <c r="UQN6" s="991"/>
      <c r="UQO6" s="992"/>
      <c r="UQP6" s="992"/>
      <c r="UQQ6" s="992"/>
      <c r="UQR6" s="992"/>
      <c r="UQS6" s="992"/>
      <c r="UQT6" s="992"/>
      <c r="UQU6" s="992"/>
      <c r="UQV6" s="992"/>
      <c r="UQW6" s="992"/>
      <c r="UQX6" s="992"/>
      <c r="UQY6" s="992"/>
      <c r="UQZ6" s="992"/>
      <c r="URA6" s="992"/>
      <c r="URB6" s="992"/>
      <c r="URC6" s="992"/>
      <c r="URD6" s="992"/>
      <c r="URE6" s="993"/>
      <c r="URF6" s="991"/>
      <c r="URG6" s="992"/>
      <c r="URH6" s="992"/>
      <c r="URI6" s="992"/>
      <c r="URJ6" s="992"/>
      <c r="URK6" s="992"/>
      <c r="URL6" s="992"/>
      <c r="URM6" s="992"/>
      <c r="URN6" s="992"/>
      <c r="URO6" s="992"/>
      <c r="URP6" s="992"/>
      <c r="URQ6" s="992"/>
      <c r="URR6" s="992"/>
      <c r="URS6" s="992"/>
      <c r="URT6" s="992"/>
      <c r="URU6" s="992"/>
      <c r="URV6" s="992"/>
      <c r="URW6" s="993"/>
      <c r="URX6" s="991"/>
      <c r="URY6" s="992"/>
      <c r="URZ6" s="992"/>
      <c r="USA6" s="992"/>
      <c r="USB6" s="992"/>
      <c r="USC6" s="992"/>
      <c r="USD6" s="992"/>
      <c r="USE6" s="992"/>
      <c r="USF6" s="992"/>
      <c r="USG6" s="992"/>
      <c r="USH6" s="992"/>
      <c r="USI6" s="992"/>
      <c r="USJ6" s="992"/>
      <c r="USK6" s="992"/>
      <c r="USL6" s="992"/>
      <c r="USM6" s="992"/>
      <c r="USN6" s="992"/>
      <c r="USO6" s="993"/>
      <c r="USP6" s="991"/>
      <c r="USQ6" s="992"/>
      <c r="USR6" s="992"/>
      <c r="USS6" s="992"/>
      <c r="UST6" s="992"/>
      <c r="USU6" s="992"/>
      <c r="USV6" s="992"/>
      <c r="USW6" s="992"/>
      <c r="USX6" s="992"/>
      <c r="USY6" s="992"/>
      <c r="USZ6" s="992"/>
      <c r="UTA6" s="992"/>
      <c r="UTB6" s="992"/>
      <c r="UTC6" s="992"/>
      <c r="UTD6" s="992"/>
      <c r="UTE6" s="992"/>
      <c r="UTF6" s="992"/>
      <c r="UTG6" s="993"/>
      <c r="UTH6" s="991"/>
      <c r="UTI6" s="992"/>
      <c r="UTJ6" s="992"/>
      <c r="UTK6" s="992"/>
      <c r="UTL6" s="992"/>
      <c r="UTM6" s="992"/>
      <c r="UTN6" s="992"/>
      <c r="UTO6" s="992"/>
      <c r="UTP6" s="992"/>
      <c r="UTQ6" s="992"/>
      <c r="UTR6" s="992"/>
      <c r="UTS6" s="992"/>
      <c r="UTT6" s="992"/>
      <c r="UTU6" s="992"/>
      <c r="UTV6" s="992"/>
      <c r="UTW6" s="992"/>
      <c r="UTX6" s="992"/>
      <c r="UTY6" s="993"/>
      <c r="UTZ6" s="991"/>
      <c r="UUA6" s="992"/>
      <c r="UUB6" s="992"/>
      <c r="UUC6" s="992"/>
      <c r="UUD6" s="992"/>
      <c r="UUE6" s="992"/>
      <c r="UUF6" s="992"/>
      <c r="UUG6" s="992"/>
      <c r="UUH6" s="992"/>
      <c r="UUI6" s="992"/>
      <c r="UUJ6" s="992"/>
      <c r="UUK6" s="992"/>
      <c r="UUL6" s="992"/>
      <c r="UUM6" s="992"/>
      <c r="UUN6" s="992"/>
      <c r="UUO6" s="992"/>
      <c r="UUP6" s="992"/>
      <c r="UUQ6" s="993"/>
      <c r="UUR6" s="991"/>
      <c r="UUS6" s="992"/>
      <c r="UUT6" s="992"/>
      <c r="UUU6" s="992"/>
      <c r="UUV6" s="992"/>
      <c r="UUW6" s="992"/>
      <c r="UUX6" s="992"/>
      <c r="UUY6" s="992"/>
      <c r="UUZ6" s="992"/>
      <c r="UVA6" s="992"/>
      <c r="UVB6" s="992"/>
      <c r="UVC6" s="992"/>
      <c r="UVD6" s="992"/>
      <c r="UVE6" s="992"/>
      <c r="UVF6" s="992"/>
      <c r="UVG6" s="992"/>
      <c r="UVH6" s="992"/>
      <c r="UVI6" s="993"/>
      <c r="UVJ6" s="991"/>
      <c r="UVK6" s="992"/>
      <c r="UVL6" s="992"/>
      <c r="UVM6" s="992"/>
      <c r="UVN6" s="992"/>
      <c r="UVO6" s="992"/>
      <c r="UVP6" s="992"/>
      <c r="UVQ6" s="992"/>
      <c r="UVR6" s="992"/>
      <c r="UVS6" s="992"/>
      <c r="UVT6" s="992"/>
      <c r="UVU6" s="992"/>
      <c r="UVV6" s="992"/>
      <c r="UVW6" s="992"/>
      <c r="UVX6" s="992"/>
      <c r="UVY6" s="992"/>
      <c r="UVZ6" s="992"/>
      <c r="UWA6" s="993"/>
      <c r="UWB6" s="991"/>
      <c r="UWC6" s="992"/>
      <c r="UWD6" s="992"/>
      <c r="UWE6" s="992"/>
      <c r="UWF6" s="992"/>
      <c r="UWG6" s="992"/>
      <c r="UWH6" s="992"/>
      <c r="UWI6" s="992"/>
      <c r="UWJ6" s="992"/>
      <c r="UWK6" s="992"/>
      <c r="UWL6" s="992"/>
      <c r="UWM6" s="992"/>
      <c r="UWN6" s="992"/>
      <c r="UWO6" s="992"/>
      <c r="UWP6" s="992"/>
      <c r="UWQ6" s="992"/>
      <c r="UWR6" s="992"/>
      <c r="UWS6" s="993"/>
      <c r="UWT6" s="991"/>
      <c r="UWU6" s="992"/>
      <c r="UWV6" s="992"/>
      <c r="UWW6" s="992"/>
      <c r="UWX6" s="992"/>
      <c r="UWY6" s="992"/>
      <c r="UWZ6" s="992"/>
      <c r="UXA6" s="992"/>
      <c r="UXB6" s="992"/>
      <c r="UXC6" s="992"/>
      <c r="UXD6" s="992"/>
      <c r="UXE6" s="992"/>
      <c r="UXF6" s="992"/>
      <c r="UXG6" s="992"/>
      <c r="UXH6" s="992"/>
      <c r="UXI6" s="992"/>
      <c r="UXJ6" s="992"/>
      <c r="UXK6" s="993"/>
      <c r="UXL6" s="991"/>
      <c r="UXM6" s="992"/>
      <c r="UXN6" s="992"/>
      <c r="UXO6" s="992"/>
      <c r="UXP6" s="992"/>
      <c r="UXQ6" s="992"/>
      <c r="UXR6" s="992"/>
      <c r="UXS6" s="992"/>
      <c r="UXT6" s="992"/>
      <c r="UXU6" s="992"/>
      <c r="UXV6" s="992"/>
      <c r="UXW6" s="992"/>
      <c r="UXX6" s="992"/>
      <c r="UXY6" s="992"/>
      <c r="UXZ6" s="992"/>
      <c r="UYA6" s="992"/>
      <c r="UYB6" s="992"/>
      <c r="UYC6" s="993"/>
      <c r="UYD6" s="991"/>
      <c r="UYE6" s="992"/>
      <c r="UYF6" s="992"/>
      <c r="UYG6" s="992"/>
      <c r="UYH6" s="992"/>
      <c r="UYI6" s="992"/>
      <c r="UYJ6" s="992"/>
      <c r="UYK6" s="992"/>
      <c r="UYL6" s="992"/>
      <c r="UYM6" s="992"/>
      <c r="UYN6" s="992"/>
      <c r="UYO6" s="992"/>
      <c r="UYP6" s="992"/>
      <c r="UYQ6" s="992"/>
      <c r="UYR6" s="992"/>
      <c r="UYS6" s="992"/>
      <c r="UYT6" s="992"/>
      <c r="UYU6" s="993"/>
      <c r="UYV6" s="991"/>
      <c r="UYW6" s="992"/>
      <c r="UYX6" s="992"/>
      <c r="UYY6" s="992"/>
      <c r="UYZ6" s="992"/>
      <c r="UZA6" s="992"/>
      <c r="UZB6" s="992"/>
      <c r="UZC6" s="992"/>
      <c r="UZD6" s="992"/>
      <c r="UZE6" s="992"/>
      <c r="UZF6" s="992"/>
      <c r="UZG6" s="992"/>
      <c r="UZH6" s="992"/>
      <c r="UZI6" s="992"/>
      <c r="UZJ6" s="992"/>
      <c r="UZK6" s="992"/>
      <c r="UZL6" s="992"/>
      <c r="UZM6" s="993"/>
      <c r="UZN6" s="991"/>
      <c r="UZO6" s="992"/>
      <c r="UZP6" s="992"/>
      <c r="UZQ6" s="992"/>
      <c r="UZR6" s="992"/>
      <c r="UZS6" s="992"/>
      <c r="UZT6" s="992"/>
      <c r="UZU6" s="992"/>
      <c r="UZV6" s="992"/>
      <c r="UZW6" s="992"/>
      <c r="UZX6" s="992"/>
      <c r="UZY6" s="992"/>
      <c r="UZZ6" s="992"/>
      <c r="VAA6" s="992"/>
      <c r="VAB6" s="992"/>
      <c r="VAC6" s="992"/>
      <c r="VAD6" s="992"/>
      <c r="VAE6" s="993"/>
      <c r="VAF6" s="991"/>
      <c r="VAG6" s="992"/>
      <c r="VAH6" s="992"/>
      <c r="VAI6" s="992"/>
      <c r="VAJ6" s="992"/>
      <c r="VAK6" s="992"/>
      <c r="VAL6" s="992"/>
      <c r="VAM6" s="992"/>
      <c r="VAN6" s="992"/>
      <c r="VAO6" s="992"/>
      <c r="VAP6" s="992"/>
      <c r="VAQ6" s="992"/>
      <c r="VAR6" s="992"/>
      <c r="VAS6" s="992"/>
      <c r="VAT6" s="992"/>
      <c r="VAU6" s="992"/>
      <c r="VAV6" s="992"/>
      <c r="VAW6" s="993"/>
      <c r="VAX6" s="991"/>
      <c r="VAY6" s="992"/>
      <c r="VAZ6" s="992"/>
      <c r="VBA6" s="992"/>
      <c r="VBB6" s="992"/>
      <c r="VBC6" s="992"/>
      <c r="VBD6" s="992"/>
      <c r="VBE6" s="992"/>
      <c r="VBF6" s="992"/>
      <c r="VBG6" s="992"/>
      <c r="VBH6" s="992"/>
      <c r="VBI6" s="992"/>
      <c r="VBJ6" s="992"/>
      <c r="VBK6" s="992"/>
      <c r="VBL6" s="992"/>
      <c r="VBM6" s="992"/>
      <c r="VBN6" s="992"/>
      <c r="VBO6" s="993"/>
      <c r="VBP6" s="991"/>
      <c r="VBQ6" s="992"/>
      <c r="VBR6" s="992"/>
      <c r="VBS6" s="992"/>
      <c r="VBT6" s="992"/>
      <c r="VBU6" s="992"/>
      <c r="VBV6" s="992"/>
      <c r="VBW6" s="992"/>
      <c r="VBX6" s="992"/>
      <c r="VBY6" s="992"/>
      <c r="VBZ6" s="992"/>
      <c r="VCA6" s="992"/>
      <c r="VCB6" s="992"/>
      <c r="VCC6" s="992"/>
      <c r="VCD6" s="992"/>
      <c r="VCE6" s="992"/>
      <c r="VCF6" s="992"/>
      <c r="VCG6" s="993"/>
      <c r="VCH6" s="991"/>
      <c r="VCI6" s="992"/>
      <c r="VCJ6" s="992"/>
      <c r="VCK6" s="992"/>
      <c r="VCL6" s="992"/>
      <c r="VCM6" s="992"/>
      <c r="VCN6" s="992"/>
      <c r="VCO6" s="992"/>
      <c r="VCP6" s="992"/>
      <c r="VCQ6" s="992"/>
      <c r="VCR6" s="992"/>
      <c r="VCS6" s="992"/>
      <c r="VCT6" s="992"/>
      <c r="VCU6" s="992"/>
      <c r="VCV6" s="992"/>
      <c r="VCW6" s="992"/>
      <c r="VCX6" s="992"/>
      <c r="VCY6" s="993"/>
      <c r="VCZ6" s="991"/>
      <c r="VDA6" s="992"/>
      <c r="VDB6" s="992"/>
      <c r="VDC6" s="992"/>
      <c r="VDD6" s="992"/>
      <c r="VDE6" s="992"/>
      <c r="VDF6" s="992"/>
      <c r="VDG6" s="992"/>
      <c r="VDH6" s="992"/>
      <c r="VDI6" s="992"/>
      <c r="VDJ6" s="992"/>
      <c r="VDK6" s="992"/>
      <c r="VDL6" s="992"/>
      <c r="VDM6" s="992"/>
      <c r="VDN6" s="992"/>
      <c r="VDO6" s="992"/>
      <c r="VDP6" s="992"/>
      <c r="VDQ6" s="993"/>
      <c r="VDR6" s="991"/>
      <c r="VDS6" s="992"/>
      <c r="VDT6" s="992"/>
      <c r="VDU6" s="992"/>
      <c r="VDV6" s="992"/>
      <c r="VDW6" s="992"/>
      <c r="VDX6" s="992"/>
      <c r="VDY6" s="992"/>
      <c r="VDZ6" s="992"/>
      <c r="VEA6" s="992"/>
      <c r="VEB6" s="992"/>
      <c r="VEC6" s="992"/>
      <c r="VED6" s="992"/>
      <c r="VEE6" s="992"/>
      <c r="VEF6" s="992"/>
      <c r="VEG6" s="992"/>
      <c r="VEH6" s="992"/>
      <c r="VEI6" s="993"/>
      <c r="VEJ6" s="991"/>
      <c r="VEK6" s="992"/>
      <c r="VEL6" s="992"/>
      <c r="VEM6" s="992"/>
      <c r="VEN6" s="992"/>
      <c r="VEO6" s="992"/>
      <c r="VEP6" s="992"/>
      <c r="VEQ6" s="992"/>
      <c r="VER6" s="992"/>
      <c r="VES6" s="992"/>
      <c r="VET6" s="992"/>
      <c r="VEU6" s="992"/>
      <c r="VEV6" s="992"/>
      <c r="VEW6" s="992"/>
      <c r="VEX6" s="992"/>
      <c r="VEY6" s="992"/>
      <c r="VEZ6" s="992"/>
      <c r="VFA6" s="993"/>
      <c r="VFB6" s="991"/>
      <c r="VFC6" s="992"/>
      <c r="VFD6" s="992"/>
      <c r="VFE6" s="992"/>
      <c r="VFF6" s="992"/>
      <c r="VFG6" s="992"/>
      <c r="VFH6" s="992"/>
      <c r="VFI6" s="992"/>
      <c r="VFJ6" s="992"/>
      <c r="VFK6" s="992"/>
      <c r="VFL6" s="992"/>
      <c r="VFM6" s="992"/>
      <c r="VFN6" s="992"/>
      <c r="VFO6" s="992"/>
      <c r="VFP6" s="992"/>
      <c r="VFQ6" s="992"/>
      <c r="VFR6" s="992"/>
      <c r="VFS6" s="993"/>
      <c r="VFT6" s="991"/>
      <c r="VFU6" s="992"/>
      <c r="VFV6" s="992"/>
      <c r="VFW6" s="992"/>
      <c r="VFX6" s="992"/>
      <c r="VFY6" s="992"/>
      <c r="VFZ6" s="992"/>
      <c r="VGA6" s="992"/>
      <c r="VGB6" s="992"/>
      <c r="VGC6" s="992"/>
      <c r="VGD6" s="992"/>
      <c r="VGE6" s="992"/>
      <c r="VGF6" s="992"/>
      <c r="VGG6" s="992"/>
      <c r="VGH6" s="992"/>
      <c r="VGI6" s="992"/>
      <c r="VGJ6" s="992"/>
      <c r="VGK6" s="993"/>
      <c r="VGL6" s="991"/>
      <c r="VGM6" s="992"/>
      <c r="VGN6" s="992"/>
      <c r="VGO6" s="992"/>
      <c r="VGP6" s="992"/>
      <c r="VGQ6" s="992"/>
      <c r="VGR6" s="992"/>
      <c r="VGS6" s="992"/>
      <c r="VGT6" s="992"/>
      <c r="VGU6" s="992"/>
      <c r="VGV6" s="992"/>
      <c r="VGW6" s="992"/>
      <c r="VGX6" s="992"/>
      <c r="VGY6" s="992"/>
      <c r="VGZ6" s="992"/>
      <c r="VHA6" s="992"/>
      <c r="VHB6" s="992"/>
      <c r="VHC6" s="993"/>
      <c r="VHD6" s="991"/>
      <c r="VHE6" s="992"/>
      <c r="VHF6" s="992"/>
      <c r="VHG6" s="992"/>
      <c r="VHH6" s="992"/>
      <c r="VHI6" s="992"/>
      <c r="VHJ6" s="992"/>
      <c r="VHK6" s="992"/>
      <c r="VHL6" s="992"/>
      <c r="VHM6" s="992"/>
      <c r="VHN6" s="992"/>
      <c r="VHO6" s="992"/>
      <c r="VHP6" s="992"/>
      <c r="VHQ6" s="992"/>
      <c r="VHR6" s="992"/>
      <c r="VHS6" s="992"/>
      <c r="VHT6" s="992"/>
      <c r="VHU6" s="993"/>
      <c r="VHV6" s="991"/>
      <c r="VHW6" s="992"/>
      <c r="VHX6" s="992"/>
      <c r="VHY6" s="992"/>
      <c r="VHZ6" s="992"/>
      <c r="VIA6" s="992"/>
      <c r="VIB6" s="992"/>
      <c r="VIC6" s="992"/>
      <c r="VID6" s="992"/>
      <c r="VIE6" s="992"/>
      <c r="VIF6" s="992"/>
      <c r="VIG6" s="992"/>
      <c r="VIH6" s="992"/>
      <c r="VII6" s="992"/>
      <c r="VIJ6" s="992"/>
      <c r="VIK6" s="992"/>
      <c r="VIL6" s="992"/>
      <c r="VIM6" s="993"/>
      <c r="VIN6" s="991"/>
      <c r="VIO6" s="992"/>
      <c r="VIP6" s="992"/>
      <c r="VIQ6" s="992"/>
      <c r="VIR6" s="992"/>
      <c r="VIS6" s="992"/>
      <c r="VIT6" s="992"/>
      <c r="VIU6" s="992"/>
      <c r="VIV6" s="992"/>
      <c r="VIW6" s="992"/>
      <c r="VIX6" s="992"/>
      <c r="VIY6" s="992"/>
      <c r="VIZ6" s="992"/>
      <c r="VJA6" s="992"/>
      <c r="VJB6" s="992"/>
      <c r="VJC6" s="992"/>
      <c r="VJD6" s="992"/>
      <c r="VJE6" s="993"/>
      <c r="VJF6" s="991"/>
      <c r="VJG6" s="992"/>
      <c r="VJH6" s="992"/>
      <c r="VJI6" s="992"/>
      <c r="VJJ6" s="992"/>
      <c r="VJK6" s="992"/>
      <c r="VJL6" s="992"/>
      <c r="VJM6" s="992"/>
      <c r="VJN6" s="992"/>
      <c r="VJO6" s="992"/>
      <c r="VJP6" s="992"/>
      <c r="VJQ6" s="992"/>
      <c r="VJR6" s="992"/>
      <c r="VJS6" s="992"/>
      <c r="VJT6" s="992"/>
      <c r="VJU6" s="992"/>
      <c r="VJV6" s="992"/>
      <c r="VJW6" s="993"/>
      <c r="VJX6" s="991"/>
      <c r="VJY6" s="992"/>
      <c r="VJZ6" s="992"/>
      <c r="VKA6" s="992"/>
      <c r="VKB6" s="992"/>
      <c r="VKC6" s="992"/>
      <c r="VKD6" s="992"/>
      <c r="VKE6" s="992"/>
      <c r="VKF6" s="992"/>
      <c r="VKG6" s="992"/>
      <c r="VKH6" s="992"/>
      <c r="VKI6" s="992"/>
      <c r="VKJ6" s="992"/>
      <c r="VKK6" s="992"/>
      <c r="VKL6" s="992"/>
      <c r="VKM6" s="992"/>
      <c r="VKN6" s="992"/>
      <c r="VKO6" s="993"/>
      <c r="VKP6" s="991"/>
      <c r="VKQ6" s="992"/>
      <c r="VKR6" s="992"/>
      <c r="VKS6" s="992"/>
      <c r="VKT6" s="992"/>
      <c r="VKU6" s="992"/>
      <c r="VKV6" s="992"/>
      <c r="VKW6" s="992"/>
      <c r="VKX6" s="992"/>
      <c r="VKY6" s="992"/>
      <c r="VKZ6" s="992"/>
      <c r="VLA6" s="992"/>
      <c r="VLB6" s="992"/>
      <c r="VLC6" s="992"/>
      <c r="VLD6" s="992"/>
      <c r="VLE6" s="992"/>
      <c r="VLF6" s="992"/>
      <c r="VLG6" s="993"/>
      <c r="VLH6" s="991"/>
      <c r="VLI6" s="992"/>
      <c r="VLJ6" s="992"/>
      <c r="VLK6" s="992"/>
      <c r="VLL6" s="992"/>
      <c r="VLM6" s="992"/>
      <c r="VLN6" s="992"/>
      <c r="VLO6" s="992"/>
      <c r="VLP6" s="992"/>
      <c r="VLQ6" s="992"/>
      <c r="VLR6" s="992"/>
      <c r="VLS6" s="992"/>
      <c r="VLT6" s="992"/>
      <c r="VLU6" s="992"/>
      <c r="VLV6" s="992"/>
      <c r="VLW6" s="992"/>
      <c r="VLX6" s="992"/>
      <c r="VLY6" s="993"/>
      <c r="VLZ6" s="991"/>
      <c r="VMA6" s="992"/>
      <c r="VMB6" s="992"/>
      <c r="VMC6" s="992"/>
      <c r="VMD6" s="992"/>
      <c r="VME6" s="992"/>
      <c r="VMF6" s="992"/>
      <c r="VMG6" s="992"/>
      <c r="VMH6" s="992"/>
      <c r="VMI6" s="992"/>
      <c r="VMJ6" s="992"/>
      <c r="VMK6" s="992"/>
      <c r="VML6" s="992"/>
      <c r="VMM6" s="992"/>
      <c r="VMN6" s="992"/>
      <c r="VMO6" s="992"/>
      <c r="VMP6" s="992"/>
      <c r="VMQ6" s="993"/>
      <c r="VMR6" s="991"/>
      <c r="VMS6" s="992"/>
      <c r="VMT6" s="992"/>
      <c r="VMU6" s="992"/>
      <c r="VMV6" s="992"/>
      <c r="VMW6" s="992"/>
      <c r="VMX6" s="992"/>
      <c r="VMY6" s="992"/>
      <c r="VMZ6" s="992"/>
      <c r="VNA6" s="992"/>
      <c r="VNB6" s="992"/>
      <c r="VNC6" s="992"/>
      <c r="VND6" s="992"/>
      <c r="VNE6" s="992"/>
      <c r="VNF6" s="992"/>
      <c r="VNG6" s="992"/>
      <c r="VNH6" s="992"/>
      <c r="VNI6" s="993"/>
      <c r="VNJ6" s="991"/>
      <c r="VNK6" s="992"/>
      <c r="VNL6" s="992"/>
      <c r="VNM6" s="992"/>
      <c r="VNN6" s="992"/>
      <c r="VNO6" s="992"/>
      <c r="VNP6" s="992"/>
      <c r="VNQ6" s="992"/>
      <c r="VNR6" s="992"/>
      <c r="VNS6" s="992"/>
      <c r="VNT6" s="992"/>
      <c r="VNU6" s="992"/>
      <c r="VNV6" s="992"/>
      <c r="VNW6" s="992"/>
      <c r="VNX6" s="992"/>
      <c r="VNY6" s="992"/>
      <c r="VNZ6" s="992"/>
      <c r="VOA6" s="993"/>
      <c r="VOB6" s="991"/>
      <c r="VOC6" s="992"/>
      <c r="VOD6" s="992"/>
      <c r="VOE6" s="992"/>
      <c r="VOF6" s="992"/>
      <c r="VOG6" s="992"/>
      <c r="VOH6" s="992"/>
      <c r="VOI6" s="992"/>
      <c r="VOJ6" s="992"/>
      <c r="VOK6" s="992"/>
      <c r="VOL6" s="992"/>
      <c r="VOM6" s="992"/>
      <c r="VON6" s="992"/>
      <c r="VOO6" s="992"/>
      <c r="VOP6" s="992"/>
      <c r="VOQ6" s="992"/>
      <c r="VOR6" s="992"/>
      <c r="VOS6" s="993"/>
      <c r="VOT6" s="991"/>
      <c r="VOU6" s="992"/>
      <c r="VOV6" s="992"/>
      <c r="VOW6" s="992"/>
      <c r="VOX6" s="992"/>
      <c r="VOY6" s="992"/>
      <c r="VOZ6" s="992"/>
      <c r="VPA6" s="992"/>
      <c r="VPB6" s="992"/>
      <c r="VPC6" s="992"/>
      <c r="VPD6" s="992"/>
      <c r="VPE6" s="992"/>
      <c r="VPF6" s="992"/>
      <c r="VPG6" s="992"/>
      <c r="VPH6" s="992"/>
      <c r="VPI6" s="992"/>
      <c r="VPJ6" s="992"/>
      <c r="VPK6" s="993"/>
      <c r="VPL6" s="991"/>
      <c r="VPM6" s="992"/>
      <c r="VPN6" s="992"/>
      <c r="VPO6" s="992"/>
      <c r="VPP6" s="992"/>
      <c r="VPQ6" s="992"/>
      <c r="VPR6" s="992"/>
      <c r="VPS6" s="992"/>
      <c r="VPT6" s="992"/>
      <c r="VPU6" s="992"/>
      <c r="VPV6" s="992"/>
      <c r="VPW6" s="992"/>
      <c r="VPX6" s="992"/>
      <c r="VPY6" s="992"/>
      <c r="VPZ6" s="992"/>
      <c r="VQA6" s="992"/>
      <c r="VQB6" s="992"/>
      <c r="VQC6" s="993"/>
      <c r="VQD6" s="991"/>
      <c r="VQE6" s="992"/>
      <c r="VQF6" s="992"/>
      <c r="VQG6" s="992"/>
      <c r="VQH6" s="992"/>
      <c r="VQI6" s="992"/>
      <c r="VQJ6" s="992"/>
      <c r="VQK6" s="992"/>
      <c r="VQL6" s="992"/>
      <c r="VQM6" s="992"/>
      <c r="VQN6" s="992"/>
      <c r="VQO6" s="992"/>
      <c r="VQP6" s="992"/>
      <c r="VQQ6" s="992"/>
      <c r="VQR6" s="992"/>
      <c r="VQS6" s="992"/>
      <c r="VQT6" s="992"/>
      <c r="VQU6" s="993"/>
      <c r="VQV6" s="991"/>
      <c r="VQW6" s="992"/>
      <c r="VQX6" s="992"/>
      <c r="VQY6" s="992"/>
      <c r="VQZ6" s="992"/>
      <c r="VRA6" s="992"/>
      <c r="VRB6" s="992"/>
      <c r="VRC6" s="992"/>
      <c r="VRD6" s="992"/>
      <c r="VRE6" s="992"/>
      <c r="VRF6" s="992"/>
      <c r="VRG6" s="992"/>
      <c r="VRH6" s="992"/>
      <c r="VRI6" s="992"/>
      <c r="VRJ6" s="992"/>
      <c r="VRK6" s="992"/>
      <c r="VRL6" s="992"/>
      <c r="VRM6" s="993"/>
      <c r="VRN6" s="991"/>
      <c r="VRO6" s="992"/>
      <c r="VRP6" s="992"/>
      <c r="VRQ6" s="992"/>
      <c r="VRR6" s="992"/>
      <c r="VRS6" s="992"/>
      <c r="VRT6" s="992"/>
      <c r="VRU6" s="992"/>
      <c r="VRV6" s="992"/>
      <c r="VRW6" s="992"/>
      <c r="VRX6" s="992"/>
      <c r="VRY6" s="992"/>
      <c r="VRZ6" s="992"/>
      <c r="VSA6" s="992"/>
      <c r="VSB6" s="992"/>
      <c r="VSC6" s="992"/>
      <c r="VSD6" s="992"/>
      <c r="VSE6" s="993"/>
      <c r="VSF6" s="991"/>
      <c r="VSG6" s="992"/>
      <c r="VSH6" s="992"/>
      <c r="VSI6" s="992"/>
      <c r="VSJ6" s="992"/>
      <c r="VSK6" s="992"/>
      <c r="VSL6" s="992"/>
      <c r="VSM6" s="992"/>
      <c r="VSN6" s="992"/>
      <c r="VSO6" s="992"/>
      <c r="VSP6" s="992"/>
      <c r="VSQ6" s="992"/>
      <c r="VSR6" s="992"/>
      <c r="VSS6" s="992"/>
      <c r="VST6" s="992"/>
      <c r="VSU6" s="992"/>
      <c r="VSV6" s="992"/>
      <c r="VSW6" s="993"/>
      <c r="VSX6" s="991"/>
      <c r="VSY6" s="992"/>
      <c r="VSZ6" s="992"/>
      <c r="VTA6" s="992"/>
      <c r="VTB6" s="992"/>
      <c r="VTC6" s="992"/>
      <c r="VTD6" s="992"/>
      <c r="VTE6" s="992"/>
      <c r="VTF6" s="992"/>
      <c r="VTG6" s="992"/>
      <c r="VTH6" s="992"/>
      <c r="VTI6" s="992"/>
      <c r="VTJ6" s="992"/>
      <c r="VTK6" s="992"/>
      <c r="VTL6" s="992"/>
      <c r="VTM6" s="992"/>
      <c r="VTN6" s="992"/>
      <c r="VTO6" s="993"/>
      <c r="VTP6" s="991"/>
      <c r="VTQ6" s="992"/>
      <c r="VTR6" s="992"/>
      <c r="VTS6" s="992"/>
      <c r="VTT6" s="992"/>
      <c r="VTU6" s="992"/>
      <c r="VTV6" s="992"/>
      <c r="VTW6" s="992"/>
      <c r="VTX6" s="992"/>
      <c r="VTY6" s="992"/>
      <c r="VTZ6" s="992"/>
      <c r="VUA6" s="992"/>
      <c r="VUB6" s="992"/>
      <c r="VUC6" s="992"/>
      <c r="VUD6" s="992"/>
      <c r="VUE6" s="992"/>
      <c r="VUF6" s="992"/>
      <c r="VUG6" s="993"/>
      <c r="VUH6" s="991"/>
      <c r="VUI6" s="992"/>
      <c r="VUJ6" s="992"/>
      <c r="VUK6" s="992"/>
      <c r="VUL6" s="992"/>
      <c r="VUM6" s="992"/>
      <c r="VUN6" s="992"/>
      <c r="VUO6" s="992"/>
      <c r="VUP6" s="992"/>
      <c r="VUQ6" s="992"/>
      <c r="VUR6" s="992"/>
      <c r="VUS6" s="992"/>
      <c r="VUT6" s="992"/>
      <c r="VUU6" s="992"/>
      <c r="VUV6" s="992"/>
      <c r="VUW6" s="992"/>
      <c r="VUX6" s="992"/>
      <c r="VUY6" s="993"/>
      <c r="VUZ6" s="991"/>
      <c r="VVA6" s="992"/>
      <c r="VVB6" s="992"/>
      <c r="VVC6" s="992"/>
      <c r="VVD6" s="992"/>
      <c r="VVE6" s="992"/>
      <c r="VVF6" s="992"/>
      <c r="VVG6" s="992"/>
      <c r="VVH6" s="992"/>
      <c r="VVI6" s="992"/>
      <c r="VVJ6" s="992"/>
      <c r="VVK6" s="992"/>
      <c r="VVL6" s="992"/>
      <c r="VVM6" s="992"/>
      <c r="VVN6" s="992"/>
      <c r="VVO6" s="992"/>
      <c r="VVP6" s="992"/>
      <c r="VVQ6" s="993"/>
      <c r="VVR6" s="991"/>
      <c r="VVS6" s="992"/>
      <c r="VVT6" s="992"/>
      <c r="VVU6" s="992"/>
      <c r="VVV6" s="992"/>
      <c r="VVW6" s="992"/>
      <c r="VVX6" s="992"/>
      <c r="VVY6" s="992"/>
      <c r="VVZ6" s="992"/>
      <c r="VWA6" s="992"/>
      <c r="VWB6" s="992"/>
      <c r="VWC6" s="992"/>
      <c r="VWD6" s="992"/>
      <c r="VWE6" s="992"/>
      <c r="VWF6" s="992"/>
      <c r="VWG6" s="992"/>
      <c r="VWH6" s="992"/>
      <c r="VWI6" s="993"/>
      <c r="VWJ6" s="991"/>
      <c r="VWK6" s="992"/>
      <c r="VWL6" s="992"/>
      <c r="VWM6" s="992"/>
      <c r="VWN6" s="992"/>
      <c r="VWO6" s="992"/>
      <c r="VWP6" s="992"/>
      <c r="VWQ6" s="992"/>
      <c r="VWR6" s="992"/>
      <c r="VWS6" s="992"/>
      <c r="VWT6" s="992"/>
      <c r="VWU6" s="992"/>
      <c r="VWV6" s="992"/>
      <c r="VWW6" s="992"/>
      <c r="VWX6" s="992"/>
      <c r="VWY6" s="992"/>
      <c r="VWZ6" s="992"/>
      <c r="VXA6" s="993"/>
      <c r="VXB6" s="991"/>
      <c r="VXC6" s="992"/>
      <c r="VXD6" s="992"/>
      <c r="VXE6" s="992"/>
      <c r="VXF6" s="992"/>
      <c r="VXG6" s="992"/>
      <c r="VXH6" s="992"/>
      <c r="VXI6" s="992"/>
      <c r="VXJ6" s="992"/>
      <c r="VXK6" s="992"/>
      <c r="VXL6" s="992"/>
      <c r="VXM6" s="992"/>
      <c r="VXN6" s="992"/>
      <c r="VXO6" s="992"/>
      <c r="VXP6" s="992"/>
      <c r="VXQ6" s="992"/>
      <c r="VXR6" s="992"/>
      <c r="VXS6" s="993"/>
      <c r="VXT6" s="991"/>
      <c r="VXU6" s="992"/>
      <c r="VXV6" s="992"/>
      <c r="VXW6" s="992"/>
      <c r="VXX6" s="992"/>
      <c r="VXY6" s="992"/>
      <c r="VXZ6" s="992"/>
      <c r="VYA6" s="992"/>
      <c r="VYB6" s="992"/>
      <c r="VYC6" s="992"/>
      <c r="VYD6" s="992"/>
      <c r="VYE6" s="992"/>
      <c r="VYF6" s="992"/>
      <c r="VYG6" s="992"/>
      <c r="VYH6" s="992"/>
      <c r="VYI6" s="992"/>
      <c r="VYJ6" s="992"/>
      <c r="VYK6" s="993"/>
      <c r="VYL6" s="991"/>
      <c r="VYM6" s="992"/>
      <c r="VYN6" s="992"/>
      <c r="VYO6" s="992"/>
      <c r="VYP6" s="992"/>
      <c r="VYQ6" s="992"/>
      <c r="VYR6" s="992"/>
      <c r="VYS6" s="992"/>
      <c r="VYT6" s="992"/>
      <c r="VYU6" s="992"/>
      <c r="VYV6" s="992"/>
      <c r="VYW6" s="992"/>
      <c r="VYX6" s="992"/>
      <c r="VYY6" s="992"/>
      <c r="VYZ6" s="992"/>
      <c r="VZA6" s="992"/>
      <c r="VZB6" s="992"/>
      <c r="VZC6" s="993"/>
      <c r="VZD6" s="991"/>
      <c r="VZE6" s="992"/>
      <c r="VZF6" s="992"/>
      <c r="VZG6" s="992"/>
      <c r="VZH6" s="992"/>
      <c r="VZI6" s="992"/>
      <c r="VZJ6" s="992"/>
      <c r="VZK6" s="992"/>
      <c r="VZL6" s="992"/>
      <c r="VZM6" s="992"/>
      <c r="VZN6" s="992"/>
      <c r="VZO6" s="992"/>
      <c r="VZP6" s="992"/>
      <c r="VZQ6" s="992"/>
      <c r="VZR6" s="992"/>
      <c r="VZS6" s="992"/>
      <c r="VZT6" s="992"/>
      <c r="VZU6" s="993"/>
      <c r="VZV6" s="991"/>
      <c r="VZW6" s="992"/>
      <c r="VZX6" s="992"/>
      <c r="VZY6" s="992"/>
      <c r="VZZ6" s="992"/>
      <c r="WAA6" s="992"/>
      <c r="WAB6" s="992"/>
      <c r="WAC6" s="992"/>
      <c r="WAD6" s="992"/>
      <c r="WAE6" s="992"/>
      <c r="WAF6" s="992"/>
      <c r="WAG6" s="992"/>
      <c r="WAH6" s="992"/>
      <c r="WAI6" s="992"/>
      <c r="WAJ6" s="992"/>
      <c r="WAK6" s="992"/>
      <c r="WAL6" s="992"/>
      <c r="WAM6" s="993"/>
      <c r="WAN6" s="991"/>
      <c r="WAO6" s="992"/>
      <c r="WAP6" s="992"/>
      <c r="WAQ6" s="992"/>
      <c r="WAR6" s="992"/>
      <c r="WAS6" s="992"/>
      <c r="WAT6" s="992"/>
      <c r="WAU6" s="992"/>
      <c r="WAV6" s="992"/>
      <c r="WAW6" s="992"/>
      <c r="WAX6" s="992"/>
      <c r="WAY6" s="992"/>
      <c r="WAZ6" s="992"/>
      <c r="WBA6" s="992"/>
      <c r="WBB6" s="992"/>
      <c r="WBC6" s="992"/>
      <c r="WBD6" s="992"/>
      <c r="WBE6" s="993"/>
      <c r="WBF6" s="991"/>
      <c r="WBG6" s="992"/>
      <c r="WBH6" s="992"/>
      <c r="WBI6" s="992"/>
      <c r="WBJ6" s="992"/>
      <c r="WBK6" s="992"/>
      <c r="WBL6" s="992"/>
      <c r="WBM6" s="992"/>
      <c r="WBN6" s="992"/>
      <c r="WBO6" s="992"/>
      <c r="WBP6" s="992"/>
      <c r="WBQ6" s="992"/>
      <c r="WBR6" s="992"/>
      <c r="WBS6" s="992"/>
      <c r="WBT6" s="992"/>
      <c r="WBU6" s="992"/>
      <c r="WBV6" s="992"/>
      <c r="WBW6" s="993"/>
      <c r="WBX6" s="991"/>
      <c r="WBY6" s="992"/>
      <c r="WBZ6" s="992"/>
      <c r="WCA6" s="992"/>
      <c r="WCB6" s="992"/>
      <c r="WCC6" s="992"/>
      <c r="WCD6" s="992"/>
      <c r="WCE6" s="992"/>
      <c r="WCF6" s="992"/>
      <c r="WCG6" s="992"/>
      <c r="WCH6" s="992"/>
      <c r="WCI6" s="992"/>
      <c r="WCJ6" s="992"/>
      <c r="WCK6" s="992"/>
      <c r="WCL6" s="992"/>
      <c r="WCM6" s="992"/>
      <c r="WCN6" s="992"/>
      <c r="WCO6" s="993"/>
      <c r="WCP6" s="991"/>
      <c r="WCQ6" s="992"/>
      <c r="WCR6" s="992"/>
      <c r="WCS6" s="992"/>
      <c r="WCT6" s="992"/>
      <c r="WCU6" s="992"/>
      <c r="WCV6" s="992"/>
      <c r="WCW6" s="992"/>
      <c r="WCX6" s="992"/>
      <c r="WCY6" s="992"/>
      <c r="WCZ6" s="992"/>
      <c r="WDA6" s="992"/>
      <c r="WDB6" s="992"/>
      <c r="WDC6" s="992"/>
      <c r="WDD6" s="992"/>
      <c r="WDE6" s="992"/>
      <c r="WDF6" s="992"/>
      <c r="WDG6" s="993"/>
      <c r="WDH6" s="991"/>
      <c r="WDI6" s="992"/>
      <c r="WDJ6" s="992"/>
      <c r="WDK6" s="992"/>
      <c r="WDL6" s="992"/>
      <c r="WDM6" s="992"/>
      <c r="WDN6" s="992"/>
      <c r="WDO6" s="992"/>
      <c r="WDP6" s="992"/>
      <c r="WDQ6" s="992"/>
      <c r="WDR6" s="992"/>
      <c r="WDS6" s="992"/>
      <c r="WDT6" s="992"/>
      <c r="WDU6" s="992"/>
      <c r="WDV6" s="992"/>
      <c r="WDW6" s="992"/>
      <c r="WDX6" s="992"/>
      <c r="WDY6" s="993"/>
      <c r="WDZ6" s="991"/>
      <c r="WEA6" s="992"/>
      <c r="WEB6" s="992"/>
      <c r="WEC6" s="992"/>
      <c r="WED6" s="992"/>
      <c r="WEE6" s="992"/>
      <c r="WEF6" s="992"/>
      <c r="WEG6" s="992"/>
      <c r="WEH6" s="992"/>
      <c r="WEI6" s="992"/>
      <c r="WEJ6" s="992"/>
      <c r="WEK6" s="992"/>
      <c r="WEL6" s="992"/>
      <c r="WEM6" s="992"/>
      <c r="WEN6" s="992"/>
      <c r="WEO6" s="992"/>
      <c r="WEP6" s="992"/>
      <c r="WEQ6" s="993"/>
      <c r="WER6" s="991"/>
      <c r="WES6" s="992"/>
      <c r="WET6" s="992"/>
      <c r="WEU6" s="992"/>
      <c r="WEV6" s="992"/>
      <c r="WEW6" s="992"/>
      <c r="WEX6" s="992"/>
      <c r="WEY6" s="992"/>
      <c r="WEZ6" s="992"/>
      <c r="WFA6" s="992"/>
      <c r="WFB6" s="992"/>
      <c r="WFC6" s="992"/>
      <c r="WFD6" s="992"/>
      <c r="WFE6" s="992"/>
      <c r="WFF6" s="992"/>
      <c r="WFG6" s="992"/>
      <c r="WFH6" s="992"/>
      <c r="WFI6" s="993"/>
      <c r="WFJ6" s="991"/>
      <c r="WFK6" s="992"/>
      <c r="WFL6" s="992"/>
      <c r="WFM6" s="992"/>
      <c r="WFN6" s="992"/>
      <c r="WFO6" s="992"/>
      <c r="WFP6" s="992"/>
      <c r="WFQ6" s="992"/>
      <c r="WFR6" s="992"/>
      <c r="WFS6" s="992"/>
      <c r="WFT6" s="992"/>
      <c r="WFU6" s="992"/>
      <c r="WFV6" s="992"/>
      <c r="WFW6" s="992"/>
      <c r="WFX6" s="992"/>
      <c r="WFY6" s="992"/>
      <c r="WFZ6" s="992"/>
      <c r="WGA6" s="993"/>
      <c r="WGB6" s="991"/>
      <c r="WGC6" s="992"/>
      <c r="WGD6" s="992"/>
      <c r="WGE6" s="992"/>
      <c r="WGF6" s="992"/>
      <c r="WGG6" s="992"/>
      <c r="WGH6" s="992"/>
      <c r="WGI6" s="992"/>
      <c r="WGJ6" s="992"/>
      <c r="WGK6" s="992"/>
      <c r="WGL6" s="992"/>
      <c r="WGM6" s="992"/>
      <c r="WGN6" s="992"/>
      <c r="WGO6" s="992"/>
      <c r="WGP6" s="992"/>
      <c r="WGQ6" s="992"/>
      <c r="WGR6" s="992"/>
      <c r="WGS6" s="993"/>
      <c r="WGT6" s="991"/>
      <c r="WGU6" s="992"/>
      <c r="WGV6" s="992"/>
      <c r="WGW6" s="992"/>
      <c r="WGX6" s="992"/>
      <c r="WGY6" s="992"/>
      <c r="WGZ6" s="992"/>
      <c r="WHA6" s="992"/>
      <c r="WHB6" s="992"/>
      <c r="WHC6" s="992"/>
      <c r="WHD6" s="992"/>
      <c r="WHE6" s="992"/>
      <c r="WHF6" s="992"/>
      <c r="WHG6" s="992"/>
      <c r="WHH6" s="992"/>
      <c r="WHI6" s="992"/>
      <c r="WHJ6" s="992"/>
      <c r="WHK6" s="993"/>
      <c r="WHL6" s="991"/>
      <c r="WHM6" s="992"/>
      <c r="WHN6" s="992"/>
      <c r="WHO6" s="992"/>
      <c r="WHP6" s="992"/>
      <c r="WHQ6" s="992"/>
      <c r="WHR6" s="992"/>
      <c r="WHS6" s="992"/>
      <c r="WHT6" s="992"/>
      <c r="WHU6" s="992"/>
      <c r="WHV6" s="992"/>
      <c r="WHW6" s="992"/>
      <c r="WHX6" s="992"/>
      <c r="WHY6" s="992"/>
      <c r="WHZ6" s="992"/>
      <c r="WIA6" s="992"/>
      <c r="WIB6" s="992"/>
      <c r="WIC6" s="993"/>
      <c r="WID6" s="991"/>
      <c r="WIE6" s="992"/>
      <c r="WIF6" s="992"/>
      <c r="WIG6" s="992"/>
      <c r="WIH6" s="992"/>
      <c r="WII6" s="992"/>
      <c r="WIJ6" s="992"/>
      <c r="WIK6" s="992"/>
      <c r="WIL6" s="992"/>
      <c r="WIM6" s="992"/>
      <c r="WIN6" s="992"/>
      <c r="WIO6" s="992"/>
      <c r="WIP6" s="992"/>
      <c r="WIQ6" s="992"/>
      <c r="WIR6" s="992"/>
      <c r="WIS6" s="992"/>
      <c r="WIT6" s="992"/>
      <c r="WIU6" s="993"/>
      <c r="WIV6" s="991"/>
      <c r="WIW6" s="992"/>
      <c r="WIX6" s="992"/>
      <c r="WIY6" s="992"/>
      <c r="WIZ6" s="992"/>
      <c r="WJA6" s="992"/>
      <c r="WJB6" s="992"/>
      <c r="WJC6" s="992"/>
      <c r="WJD6" s="992"/>
      <c r="WJE6" s="992"/>
      <c r="WJF6" s="992"/>
      <c r="WJG6" s="992"/>
      <c r="WJH6" s="992"/>
      <c r="WJI6" s="992"/>
      <c r="WJJ6" s="992"/>
      <c r="WJK6" s="992"/>
      <c r="WJL6" s="992"/>
      <c r="WJM6" s="993"/>
      <c r="WJN6" s="991"/>
      <c r="WJO6" s="992"/>
      <c r="WJP6" s="992"/>
      <c r="WJQ6" s="992"/>
      <c r="WJR6" s="992"/>
      <c r="WJS6" s="992"/>
      <c r="WJT6" s="992"/>
      <c r="WJU6" s="992"/>
      <c r="WJV6" s="992"/>
      <c r="WJW6" s="992"/>
      <c r="WJX6" s="992"/>
      <c r="WJY6" s="992"/>
      <c r="WJZ6" s="992"/>
      <c r="WKA6" s="992"/>
      <c r="WKB6" s="992"/>
      <c r="WKC6" s="992"/>
      <c r="WKD6" s="992"/>
      <c r="WKE6" s="993"/>
      <c r="WKF6" s="991"/>
      <c r="WKG6" s="992"/>
      <c r="WKH6" s="992"/>
      <c r="WKI6" s="992"/>
      <c r="WKJ6" s="992"/>
      <c r="WKK6" s="992"/>
      <c r="WKL6" s="992"/>
      <c r="WKM6" s="992"/>
      <c r="WKN6" s="992"/>
      <c r="WKO6" s="992"/>
      <c r="WKP6" s="992"/>
      <c r="WKQ6" s="992"/>
      <c r="WKR6" s="992"/>
      <c r="WKS6" s="992"/>
      <c r="WKT6" s="992"/>
      <c r="WKU6" s="992"/>
      <c r="WKV6" s="992"/>
      <c r="WKW6" s="993"/>
      <c r="WKX6" s="991"/>
      <c r="WKY6" s="992"/>
      <c r="WKZ6" s="992"/>
      <c r="WLA6" s="992"/>
      <c r="WLB6" s="992"/>
      <c r="WLC6" s="992"/>
      <c r="WLD6" s="992"/>
      <c r="WLE6" s="992"/>
      <c r="WLF6" s="992"/>
      <c r="WLG6" s="992"/>
      <c r="WLH6" s="992"/>
      <c r="WLI6" s="992"/>
      <c r="WLJ6" s="992"/>
      <c r="WLK6" s="992"/>
      <c r="WLL6" s="992"/>
      <c r="WLM6" s="992"/>
      <c r="WLN6" s="992"/>
      <c r="WLO6" s="993"/>
      <c r="WLP6" s="991"/>
      <c r="WLQ6" s="992"/>
      <c r="WLR6" s="992"/>
      <c r="WLS6" s="992"/>
      <c r="WLT6" s="992"/>
      <c r="WLU6" s="992"/>
      <c r="WLV6" s="992"/>
      <c r="WLW6" s="992"/>
      <c r="WLX6" s="992"/>
      <c r="WLY6" s="992"/>
      <c r="WLZ6" s="992"/>
      <c r="WMA6" s="992"/>
      <c r="WMB6" s="992"/>
      <c r="WMC6" s="992"/>
      <c r="WMD6" s="992"/>
      <c r="WME6" s="992"/>
      <c r="WMF6" s="992"/>
      <c r="WMG6" s="993"/>
      <c r="WMH6" s="991"/>
      <c r="WMI6" s="992"/>
      <c r="WMJ6" s="992"/>
      <c r="WMK6" s="992"/>
      <c r="WML6" s="992"/>
      <c r="WMM6" s="992"/>
      <c r="WMN6" s="992"/>
      <c r="WMO6" s="992"/>
      <c r="WMP6" s="992"/>
      <c r="WMQ6" s="992"/>
      <c r="WMR6" s="992"/>
      <c r="WMS6" s="992"/>
      <c r="WMT6" s="992"/>
      <c r="WMU6" s="992"/>
      <c r="WMV6" s="992"/>
      <c r="WMW6" s="992"/>
      <c r="WMX6" s="992"/>
      <c r="WMY6" s="993"/>
      <c r="WMZ6" s="991"/>
      <c r="WNA6" s="992"/>
      <c r="WNB6" s="992"/>
      <c r="WNC6" s="992"/>
      <c r="WND6" s="992"/>
      <c r="WNE6" s="992"/>
      <c r="WNF6" s="992"/>
      <c r="WNG6" s="992"/>
      <c r="WNH6" s="992"/>
      <c r="WNI6" s="992"/>
      <c r="WNJ6" s="992"/>
      <c r="WNK6" s="992"/>
      <c r="WNL6" s="992"/>
      <c r="WNM6" s="992"/>
      <c r="WNN6" s="992"/>
      <c r="WNO6" s="992"/>
      <c r="WNP6" s="992"/>
      <c r="WNQ6" s="993"/>
      <c r="WNR6" s="991"/>
      <c r="WNS6" s="992"/>
      <c r="WNT6" s="992"/>
      <c r="WNU6" s="992"/>
      <c r="WNV6" s="992"/>
      <c r="WNW6" s="992"/>
      <c r="WNX6" s="992"/>
      <c r="WNY6" s="992"/>
      <c r="WNZ6" s="992"/>
      <c r="WOA6" s="992"/>
      <c r="WOB6" s="992"/>
      <c r="WOC6" s="992"/>
      <c r="WOD6" s="992"/>
      <c r="WOE6" s="992"/>
      <c r="WOF6" s="992"/>
      <c r="WOG6" s="992"/>
      <c r="WOH6" s="992"/>
      <c r="WOI6" s="993"/>
      <c r="WOJ6" s="991"/>
      <c r="WOK6" s="992"/>
      <c r="WOL6" s="992"/>
      <c r="WOM6" s="992"/>
      <c r="WON6" s="992"/>
      <c r="WOO6" s="992"/>
      <c r="WOP6" s="992"/>
      <c r="WOQ6" s="992"/>
      <c r="WOR6" s="992"/>
      <c r="WOS6" s="992"/>
      <c r="WOT6" s="992"/>
      <c r="WOU6" s="992"/>
      <c r="WOV6" s="992"/>
      <c r="WOW6" s="992"/>
      <c r="WOX6" s="992"/>
      <c r="WOY6" s="992"/>
      <c r="WOZ6" s="992"/>
      <c r="WPA6" s="993"/>
      <c r="WPB6" s="991"/>
      <c r="WPC6" s="992"/>
      <c r="WPD6" s="992"/>
      <c r="WPE6" s="992"/>
      <c r="WPF6" s="992"/>
      <c r="WPG6" s="992"/>
      <c r="WPH6" s="992"/>
      <c r="WPI6" s="992"/>
      <c r="WPJ6" s="992"/>
      <c r="WPK6" s="992"/>
      <c r="WPL6" s="992"/>
      <c r="WPM6" s="992"/>
      <c r="WPN6" s="992"/>
      <c r="WPO6" s="992"/>
      <c r="WPP6" s="992"/>
      <c r="WPQ6" s="992"/>
      <c r="WPR6" s="992"/>
      <c r="WPS6" s="993"/>
      <c r="WPT6" s="991"/>
      <c r="WPU6" s="992"/>
      <c r="WPV6" s="992"/>
      <c r="WPW6" s="992"/>
      <c r="WPX6" s="992"/>
      <c r="WPY6" s="992"/>
      <c r="WPZ6" s="992"/>
      <c r="WQA6" s="992"/>
      <c r="WQB6" s="992"/>
      <c r="WQC6" s="992"/>
      <c r="WQD6" s="992"/>
      <c r="WQE6" s="992"/>
      <c r="WQF6" s="992"/>
      <c r="WQG6" s="992"/>
      <c r="WQH6" s="992"/>
      <c r="WQI6" s="992"/>
      <c r="WQJ6" s="992"/>
      <c r="WQK6" s="993"/>
      <c r="WQL6" s="991"/>
      <c r="WQM6" s="992"/>
      <c r="WQN6" s="992"/>
      <c r="WQO6" s="992"/>
      <c r="WQP6" s="992"/>
      <c r="WQQ6" s="992"/>
      <c r="WQR6" s="992"/>
      <c r="WQS6" s="992"/>
      <c r="WQT6" s="992"/>
      <c r="WQU6" s="992"/>
      <c r="WQV6" s="992"/>
      <c r="WQW6" s="992"/>
      <c r="WQX6" s="992"/>
      <c r="WQY6" s="992"/>
      <c r="WQZ6" s="992"/>
      <c r="WRA6" s="992"/>
      <c r="WRB6" s="992"/>
      <c r="WRC6" s="993"/>
      <c r="WRD6" s="991"/>
      <c r="WRE6" s="992"/>
      <c r="WRF6" s="992"/>
      <c r="WRG6" s="992"/>
      <c r="WRH6" s="992"/>
      <c r="WRI6" s="992"/>
      <c r="WRJ6" s="992"/>
      <c r="WRK6" s="992"/>
      <c r="WRL6" s="992"/>
      <c r="WRM6" s="992"/>
      <c r="WRN6" s="992"/>
      <c r="WRO6" s="992"/>
      <c r="WRP6" s="992"/>
      <c r="WRQ6" s="992"/>
      <c r="WRR6" s="992"/>
      <c r="WRS6" s="992"/>
      <c r="WRT6" s="992"/>
      <c r="WRU6" s="993"/>
      <c r="WRV6" s="991"/>
      <c r="WRW6" s="992"/>
      <c r="WRX6" s="992"/>
      <c r="WRY6" s="992"/>
      <c r="WRZ6" s="992"/>
      <c r="WSA6" s="992"/>
      <c r="WSB6" s="992"/>
      <c r="WSC6" s="992"/>
      <c r="WSD6" s="992"/>
      <c r="WSE6" s="992"/>
      <c r="WSF6" s="992"/>
      <c r="WSG6" s="992"/>
      <c r="WSH6" s="992"/>
      <c r="WSI6" s="992"/>
      <c r="WSJ6" s="992"/>
      <c r="WSK6" s="992"/>
      <c r="WSL6" s="992"/>
      <c r="WSM6" s="993"/>
      <c r="WSN6" s="991"/>
      <c r="WSO6" s="992"/>
      <c r="WSP6" s="992"/>
      <c r="WSQ6" s="992"/>
      <c r="WSR6" s="992"/>
      <c r="WSS6" s="992"/>
      <c r="WST6" s="992"/>
      <c r="WSU6" s="992"/>
      <c r="WSV6" s="992"/>
      <c r="WSW6" s="992"/>
      <c r="WSX6" s="992"/>
      <c r="WSY6" s="992"/>
      <c r="WSZ6" s="992"/>
      <c r="WTA6" s="992"/>
      <c r="WTB6" s="992"/>
      <c r="WTC6" s="992"/>
      <c r="WTD6" s="992"/>
      <c r="WTE6" s="993"/>
      <c r="WTF6" s="991"/>
      <c r="WTG6" s="992"/>
      <c r="WTH6" s="992"/>
      <c r="WTI6" s="992"/>
      <c r="WTJ6" s="992"/>
      <c r="WTK6" s="992"/>
      <c r="WTL6" s="992"/>
      <c r="WTM6" s="992"/>
      <c r="WTN6" s="992"/>
      <c r="WTO6" s="992"/>
      <c r="WTP6" s="992"/>
      <c r="WTQ6" s="992"/>
      <c r="WTR6" s="992"/>
      <c r="WTS6" s="992"/>
      <c r="WTT6" s="992"/>
      <c r="WTU6" s="992"/>
      <c r="WTV6" s="992"/>
      <c r="WTW6" s="993"/>
      <c r="WTX6" s="991"/>
      <c r="WTY6" s="992"/>
      <c r="WTZ6" s="992"/>
      <c r="WUA6" s="992"/>
      <c r="WUB6" s="992"/>
      <c r="WUC6" s="992"/>
      <c r="WUD6" s="992"/>
      <c r="WUE6" s="992"/>
      <c r="WUF6" s="992"/>
      <c r="WUG6" s="992"/>
      <c r="WUH6" s="992"/>
      <c r="WUI6" s="992"/>
      <c r="WUJ6" s="992"/>
      <c r="WUK6" s="992"/>
      <c r="WUL6" s="992"/>
      <c r="WUM6" s="992"/>
      <c r="WUN6" s="992"/>
      <c r="WUO6" s="993"/>
      <c r="WUP6" s="991"/>
      <c r="WUQ6" s="992"/>
      <c r="WUR6" s="992"/>
      <c r="WUS6" s="992"/>
      <c r="WUT6" s="992"/>
      <c r="WUU6" s="992"/>
      <c r="WUV6" s="992"/>
      <c r="WUW6" s="992"/>
      <c r="WUX6" s="992"/>
      <c r="WUY6" s="992"/>
      <c r="WUZ6" s="992"/>
      <c r="WVA6" s="992"/>
      <c r="WVB6" s="992"/>
      <c r="WVC6" s="992"/>
      <c r="WVD6" s="992"/>
      <c r="WVE6" s="992"/>
      <c r="WVF6" s="992"/>
      <c r="WVG6" s="993"/>
      <c r="WVH6" s="991"/>
      <c r="WVI6" s="992"/>
      <c r="WVJ6" s="992"/>
      <c r="WVK6" s="992"/>
      <c r="WVL6" s="992"/>
      <c r="WVM6" s="992"/>
      <c r="WVN6" s="992"/>
      <c r="WVO6" s="992"/>
      <c r="WVP6" s="992"/>
      <c r="WVQ6" s="992"/>
      <c r="WVR6" s="992"/>
      <c r="WVS6" s="992"/>
      <c r="WVT6" s="992"/>
      <c r="WVU6" s="992"/>
      <c r="WVV6" s="992"/>
      <c r="WVW6" s="992"/>
      <c r="WVX6" s="992"/>
      <c r="WVY6" s="993"/>
      <c r="WVZ6" s="991"/>
      <c r="WWA6" s="992"/>
      <c r="WWB6" s="992"/>
      <c r="WWC6" s="992"/>
      <c r="WWD6" s="992"/>
      <c r="WWE6" s="992"/>
      <c r="WWF6" s="992"/>
      <c r="WWG6" s="992"/>
      <c r="WWH6" s="992"/>
      <c r="WWI6" s="992"/>
      <c r="WWJ6" s="992"/>
      <c r="WWK6" s="992"/>
      <c r="WWL6" s="992"/>
      <c r="WWM6" s="992"/>
      <c r="WWN6" s="992"/>
      <c r="WWO6" s="992"/>
      <c r="WWP6" s="992"/>
      <c r="WWQ6" s="993"/>
      <c r="WWR6" s="991"/>
      <c r="WWS6" s="992"/>
      <c r="WWT6" s="992"/>
      <c r="WWU6" s="992"/>
      <c r="WWV6" s="992"/>
      <c r="WWW6" s="992"/>
      <c r="WWX6" s="992"/>
      <c r="WWY6" s="992"/>
      <c r="WWZ6" s="992"/>
      <c r="WXA6" s="992"/>
      <c r="WXB6" s="992"/>
      <c r="WXC6" s="992"/>
      <c r="WXD6" s="992"/>
      <c r="WXE6" s="992"/>
      <c r="WXF6" s="992"/>
      <c r="WXG6" s="992"/>
      <c r="WXH6" s="992"/>
      <c r="WXI6" s="993"/>
      <c r="WXJ6" s="991"/>
      <c r="WXK6" s="992"/>
      <c r="WXL6" s="992"/>
      <c r="WXM6" s="992"/>
      <c r="WXN6" s="992"/>
      <c r="WXO6" s="992"/>
      <c r="WXP6" s="992"/>
      <c r="WXQ6" s="992"/>
      <c r="WXR6" s="992"/>
      <c r="WXS6" s="992"/>
      <c r="WXT6" s="992"/>
      <c r="WXU6" s="992"/>
      <c r="WXV6" s="992"/>
      <c r="WXW6" s="992"/>
      <c r="WXX6" s="992"/>
      <c r="WXY6" s="992"/>
      <c r="WXZ6" s="992"/>
      <c r="WYA6" s="993"/>
      <c r="WYB6" s="991"/>
      <c r="WYC6" s="992"/>
      <c r="WYD6" s="992"/>
      <c r="WYE6" s="992"/>
      <c r="WYF6" s="992"/>
      <c r="WYG6" s="992"/>
      <c r="WYH6" s="992"/>
      <c r="WYI6" s="992"/>
      <c r="WYJ6" s="992"/>
      <c r="WYK6" s="992"/>
      <c r="WYL6" s="992"/>
      <c r="WYM6" s="992"/>
      <c r="WYN6" s="992"/>
      <c r="WYO6" s="992"/>
      <c r="WYP6" s="992"/>
      <c r="WYQ6" s="992"/>
      <c r="WYR6" s="992"/>
      <c r="WYS6" s="993"/>
      <c r="WYT6" s="991"/>
      <c r="WYU6" s="992"/>
      <c r="WYV6" s="992"/>
      <c r="WYW6" s="992"/>
      <c r="WYX6" s="992"/>
      <c r="WYY6" s="992"/>
      <c r="WYZ6" s="992"/>
      <c r="WZA6" s="992"/>
      <c r="WZB6" s="992"/>
      <c r="WZC6" s="992"/>
      <c r="WZD6" s="992"/>
      <c r="WZE6" s="992"/>
      <c r="WZF6" s="992"/>
      <c r="WZG6" s="992"/>
      <c r="WZH6" s="992"/>
      <c r="WZI6" s="992"/>
      <c r="WZJ6" s="992"/>
      <c r="WZK6" s="993"/>
      <c r="WZL6" s="991"/>
      <c r="WZM6" s="992"/>
      <c r="WZN6" s="992"/>
      <c r="WZO6" s="992"/>
      <c r="WZP6" s="992"/>
      <c r="WZQ6" s="992"/>
      <c r="WZR6" s="992"/>
      <c r="WZS6" s="992"/>
      <c r="WZT6" s="992"/>
      <c r="WZU6" s="992"/>
      <c r="WZV6" s="992"/>
      <c r="WZW6" s="992"/>
      <c r="WZX6" s="992"/>
      <c r="WZY6" s="992"/>
      <c r="WZZ6" s="992"/>
      <c r="XAA6" s="992"/>
      <c r="XAB6" s="992"/>
      <c r="XAC6" s="993"/>
      <c r="XAD6" s="991"/>
      <c r="XAE6" s="992"/>
      <c r="XAF6" s="992"/>
      <c r="XAG6" s="992"/>
      <c r="XAH6" s="992"/>
      <c r="XAI6" s="992"/>
      <c r="XAJ6" s="992"/>
      <c r="XAK6" s="992"/>
      <c r="XAL6" s="992"/>
      <c r="XAM6" s="992"/>
      <c r="XAN6" s="992"/>
      <c r="XAO6" s="992"/>
      <c r="XAP6" s="992"/>
      <c r="XAQ6" s="992"/>
      <c r="XAR6" s="992"/>
      <c r="XAS6" s="992"/>
      <c r="XAT6" s="992"/>
      <c r="XAU6" s="993"/>
      <c r="XAV6" s="991"/>
      <c r="XAW6" s="992"/>
      <c r="XAX6" s="992"/>
      <c r="XAY6" s="992"/>
      <c r="XAZ6" s="992"/>
      <c r="XBA6" s="992"/>
      <c r="XBB6" s="992"/>
      <c r="XBC6" s="992"/>
      <c r="XBD6" s="992"/>
      <c r="XBE6" s="992"/>
      <c r="XBF6" s="992"/>
      <c r="XBG6" s="992"/>
      <c r="XBH6" s="992"/>
      <c r="XBI6" s="992"/>
      <c r="XBJ6" s="992"/>
      <c r="XBK6" s="992"/>
      <c r="XBL6" s="992"/>
      <c r="XBM6" s="993"/>
      <c r="XBN6" s="991"/>
      <c r="XBO6" s="992"/>
      <c r="XBP6" s="992"/>
      <c r="XBQ6" s="992"/>
      <c r="XBR6" s="992"/>
      <c r="XBS6" s="992"/>
      <c r="XBT6" s="992"/>
      <c r="XBU6" s="992"/>
      <c r="XBV6" s="992"/>
      <c r="XBW6" s="992"/>
      <c r="XBX6" s="992"/>
      <c r="XBY6" s="992"/>
      <c r="XBZ6" s="992"/>
      <c r="XCA6" s="992"/>
      <c r="XCB6" s="992"/>
      <c r="XCC6" s="992"/>
      <c r="XCD6" s="992"/>
      <c r="XCE6" s="993"/>
      <c r="XCF6" s="991"/>
      <c r="XCG6" s="992"/>
      <c r="XCH6" s="992"/>
      <c r="XCI6" s="992"/>
      <c r="XCJ6" s="992"/>
      <c r="XCK6" s="992"/>
      <c r="XCL6" s="992"/>
      <c r="XCM6" s="992"/>
      <c r="XCN6" s="992"/>
      <c r="XCO6" s="992"/>
      <c r="XCP6" s="992"/>
      <c r="XCQ6" s="992"/>
      <c r="XCR6" s="992"/>
      <c r="XCS6" s="992"/>
      <c r="XCT6" s="992"/>
      <c r="XCU6" s="992"/>
      <c r="XCV6" s="992"/>
      <c r="XCW6" s="993"/>
      <c r="XCX6" s="991"/>
      <c r="XCY6" s="992"/>
      <c r="XCZ6" s="992"/>
      <c r="XDA6" s="992"/>
      <c r="XDB6" s="992"/>
      <c r="XDC6" s="992"/>
      <c r="XDD6" s="992"/>
      <c r="XDE6" s="992"/>
      <c r="XDF6" s="992"/>
      <c r="XDG6" s="992"/>
      <c r="XDH6" s="992"/>
      <c r="XDI6" s="992"/>
      <c r="XDJ6" s="992"/>
      <c r="XDK6" s="992"/>
      <c r="XDL6" s="992"/>
      <c r="XDM6" s="992"/>
      <c r="XDN6" s="992"/>
      <c r="XDO6" s="993"/>
      <c r="XDP6" s="991"/>
      <c r="XDQ6" s="992"/>
      <c r="XDR6" s="992"/>
      <c r="XDS6" s="992"/>
      <c r="XDT6" s="992"/>
      <c r="XDU6" s="992"/>
      <c r="XDV6" s="992"/>
      <c r="XDW6" s="992"/>
      <c r="XDX6" s="992"/>
      <c r="XDY6" s="992"/>
      <c r="XDZ6" s="992"/>
      <c r="XEA6" s="992"/>
      <c r="XEB6" s="992"/>
      <c r="XEC6" s="992"/>
      <c r="XED6" s="992"/>
      <c r="XEE6" s="992"/>
      <c r="XEF6" s="992"/>
      <c r="XEG6" s="993"/>
      <c r="XEH6" s="991"/>
      <c r="XEI6" s="992"/>
      <c r="XEJ6" s="992"/>
      <c r="XEK6" s="992"/>
      <c r="XEL6" s="992"/>
      <c r="XEM6" s="992"/>
      <c r="XEN6" s="992"/>
      <c r="XEO6" s="992"/>
      <c r="XEP6" s="992"/>
      <c r="XEQ6" s="992"/>
      <c r="XER6" s="992"/>
      <c r="XES6" s="992"/>
      <c r="XET6" s="992"/>
      <c r="XEU6" s="992"/>
      <c r="XEV6" s="992"/>
      <c r="XEW6" s="992"/>
      <c r="XEX6" s="992"/>
      <c r="XEY6" s="993"/>
      <c r="XEZ6" s="991"/>
      <c r="XFA6" s="992"/>
      <c r="XFB6" s="992"/>
      <c r="XFC6" s="992"/>
    </row>
    <row r="7" spans="1:16383" ht="24" customHeight="1" thickBot="1" x14ac:dyDescent="0.25">
      <c r="A7" s="974" t="s">
        <v>48</v>
      </c>
      <c r="B7" s="974" t="s">
        <v>16</v>
      </c>
      <c r="C7" s="960" t="s">
        <v>5</v>
      </c>
      <c r="D7" s="960" t="s">
        <v>4</v>
      </c>
      <c r="E7" s="960" t="s">
        <v>6</v>
      </c>
      <c r="F7" s="941" t="s">
        <v>180</v>
      </c>
      <c r="G7" s="955" t="s">
        <v>17</v>
      </c>
      <c r="H7" s="970" t="s">
        <v>18</v>
      </c>
      <c r="I7" s="973" t="s">
        <v>19</v>
      </c>
      <c r="J7" s="971" t="s">
        <v>20</v>
      </c>
      <c r="K7" s="962" t="s">
        <v>21</v>
      </c>
      <c r="L7" s="967" t="s">
        <v>22</v>
      </c>
      <c r="M7" s="961" t="s">
        <v>184</v>
      </c>
      <c r="N7" s="1005" t="s">
        <v>185</v>
      </c>
      <c r="O7" s="963"/>
      <c r="P7" s="1005"/>
      <c r="Q7" s="941" t="s">
        <v>186</v>
      </c>
      <c r="R7" s="911" t="s">
        <v>138</v>
      </c>
    </row>
    <row r="8" spans="1:16383" ht="56.25" customHeight="1" thickBot="1" x14ac:dyDescent="0.25">
      <c r="A8" s="974"/>
      <c r="B8" s="974"/>
      <c r="C8" s="983"/>
      <c r="D8" s="983"/>
      <c r="E8" s="983"/>
      <c r="F8" s="942"/>
      <c r="G8" s="955"/>
      <c r="H8" s="970"/>
      <c r="I8" s="990"/>
      <c r="J8" s="1001"/>
      <c r="K8" s="1003"/>
      <c r="L8" s="967"/>
      <c r="M8" s="1004"/>
      <c r="N8" s="130" t="s">
        <v>23</v>
      </c>
      <c r="O8" s="578" t="s">
        <v>53</v>
      </c>
      <c r="P8" s="130" t="s">
        <v>54</v>
      </c>
      <c r="Q8" s="942"/>
      <c r="R8" s="995"/>
    </row>
    <row r="9" spans="1:16383" ht="22.5" hidden="1" customHeight="1" thickBot="1" x14ac:dyDescent="0.25">
      <c r="A9" s="46" t="s">
        <v>37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8"/>
    </row>
    <row r="10" spans="1:16383" ht="40.5" hidden="1" customHeight="1" thickBot="1" x14ac:dyDescent="0.25">
      <c r="A10" s="261">
        <v>1</v>
      </c>
      <c r="B10" s="262"/>
      <c r="C10" s="262"/>
      <c r="D10" s="262"/>
      <c r="E10" s="262"/>
      <c r="F10" s="262"/>
      <c r="G10" s="71"/>
      <c r="H10" s="234"/>
      <c r="I10" s="263"/>
      <c r="J10" s="263"/>
      <c r="K10" s="264"/>
      <c r="L10" s="265"/>
      <c r="M10" s="266"/>
      <c r="N10" s="267">
        <f>O10+P10</f>
        <v>0</v>
      </c>
      <c r="O10" s="114"/>
      <c r="P10" s="210"/>
      <c r="Q10" s="270">
        <f>K10-M10-N10</f>
        <v>0</v>
      </c>
    </row>
    <row r="11" spans="1:16383" ht="22.5" hidden="1" customHeight="1" thickBot="1" x14ac:dyDescent="0.25">
      <c r="A11" s="999" t="s">
        <v>37</v>
      </c>
      <c r="B11" s="1000"/>
      <c r="C11" s="1000"/>
      <c r="D11" s="1000"/>
      <c r="E11" s="1000"/>
      <c r="F11" s="1000"/>
      <c r="G11" s="1000"/>
      <c r="H11" s="1002"/>
      <c r="I11" s="231"/>
      <c r="J11" s="232"/>
      <c r="K11" s="232"/>
      <c r="L11" s="232"/>
      <c r="M11" s="241">
        <f>SUM(M10)</f>
        <v>0</v>
      </c>
      <c r="N11" s="134">
        <f>SUM(N10)</f>
        <v>0</v>
      </c>
      <c r="O11" s="134">
        <f>SUM(O10)</f>
        <v>0</v>
      </c>
      <c r="P11" s="134">
        <f>SUM(P10)</f>
        <v>0</v>
      </c>
      <c r="Q11" s="134">
        <f>SUM(Q10)</f>
        <v>0</v>
      </c>
    </row>
    <row r="12" spans="1:16383" s="4" customFormat="1" ht="37.5" hidden="1" customHeight="1" thickBot="1" x14ac:dyDescent="0.25">
      <c r="A12" s="926"/>
      <c r="B12" s="927"/>
      <c r="C12" s="927"/>
      <c r="D12" s="927"/>
      <c r="E12" s="927"/>
      <c r="F12" s="927"/>
      <c r="G12" s="927"/>
      <c r="H12" s="927"/>
      <c r="I12" s="927"/>
      <c r="J12" s="927"/>
      <c r="K12" s="927"/>
      <c r="L12" s="927"/>
      <c r="M12" s="927"/>
      <c r="N12" s="927"/>
      <c r="O12" s="927"/>
      <c r="P12" s="927"/>
      <c r="Q12" s="928"/>
      <c r="R12" s="237"/>
    </row>
    <row r="13" spans="1:16383" ht="35.25" hidden="1" customHeight="1" thickBot="1" x14ac:dyDescent="0.25">
      <c r="A13" s="999" t="s">
        <v>38</v>
      </c>
      <c r="B13" s="1000"/>
      <c r="C13" s="1000"/>
      <c r="D13" s="1000"/>
      <c r="E13" s="1000"/>
      <c r="F13" s="1000"/>
      <c r="G13" s="1000"/>
      <c r="H13" s="1000"/>
      <c r="I13" s="317"/>
      <c r="J13" s="299"/>
      <c r="K13" s="300"/>
      <c r="L13" s="300"/>
      <c r="M13" s="301"/>
      <c r="N13" s="230"/>
      <c r="O13" s="230"/>
      <c r="P13" s="230"/>
      <c r="Q13" s="302"/>
    </row>
    <row r="14" spans="1:16383" s="406" customFormat="1" ht="122.25" customHeight="1" x14ac:dyDescent="0.2">
      <c r="A14" s="233">
        <v>1</v>
      </c>
      <c r="B14" s="323" t="s">
        <v>99</v>
      </c>
      <c r="C14" s="113">
        <v>60002100474</v>
      </c>
      <c r="D14" s="113">
        <v>4350</v>
      </c>
      <c r="E14" s="113">
        <v>6121</v>
      </c>
      <c r="F14" s="323">
        <v>61</v>
      </c>
      <c r="G14" s="369" t="s">
        <v>173</v>
      </c>
      <c r="H14" s="370" t="s">
        <v>174</v>
      </c>
      <c r="I14" s="288" t="s">
        <v>102</v>
      </c>
      <c r="J14" s="288" t="s">
        <v>175</v>
      </c>
      <c r="K14" s="13">
        <v>58463</v>
      </c>
      <c r="L14" s="288" t="s">
        <v>208</v>
      </c>
      <c r="M14" s="235">
        <v>16248</v>
      </c>
      <c r="N14" s="153">
        <f t="shared" ref="N14:N19" si="0">O14+P14</f>
        <v>18970</v>
      </c>
      <c r="O14" s="546"/>
      <c r="P14" s="547">
        <v>18970</v>
      </c>
      <c r="Q14" s="102">
        <f t="shared" ref="Q14:Q16" si="1">K14-M14-N14</f>
        <v>23245</v>
      </c>
      <c r="R14" s="742"/>
    </row>
    <row r="15" spans="1:16383" s="406" customFormat="1" ht="68.25" customHeight="1" x14ac:dyDescent="0.2">
      <c r="A15" s="233">
        <v>2</v>
      </c>
      <c r="B15" s="323" t="s">
        <v>101</v>
      </c>
      <c r="C15" s="113">
        <v>60002100525</v>
      </c>
      <c r="D15" s="113">
        <v>4350</v>
      </c>
      <c r="E15" s="113">
        <v>6121</v>
      </c>
      <c r="F15" s="323">
        <v>61</v>
      </c>
      <c r="G15" s="369" t="s">
        <v>209</v>
      </c>
      <c r="H15" s="370" t="s">
        <v>210</v>
      </c>
      <c r="I15" s="288" t="s">
        <v>102</v>
      </c>
      <c r="J15" s="288" t="s">
        <v>143</v>
      </c>
      <c r="K15" s="13">
        <v>12834</v>
      </c>
      <c r="L15" s="288" t="s">
        <v>190</v>
      </c>
      <c r="M15" s="235">
        <v>806</v>
      </c>
      <c r="N15" s="153">
        <f t="shared" ref="N15" si="2">O15+P15</f>
        <v>12028</v>
      </c>
      <c r="O15" s="546"/>
      <c r="P15" s="547">
        <v>12028</v>
      </c>
      <c r="Q15" s="102">
        <f t="shared" ref="Q15" si="3">K15-M15-N15</f>
        <v>0</v>
      </c>
      <c r="R15" s="488" t="s">
        <v>318</v>
      </c>
    </row>
    <row r="16" spans="1:16383" s="406" customFormat="1" ht="78" customHeight="1" x14ac:dyDescent="0.2">
      <c r="A16" s="233">
        <v>3</v>
      </c>
      <c r="B16" s="323" t="s">
        <v>112</v>
      </c>
      <c r="C16" s="113">
        <v>60002100754</v>
      </c>
      <c r="D16" s="113">
        <v>4350</v>
      </c>
      <c r="E16" s="113">
        <v>6121</v>
      </c>
      <c r="F16" s="323">
        <v>61</v>
      </c>
      <c r="G16" s="369" t="s">
        <v>211</v>
      </c>
      <c r="H16" s="370" t="s">
        <v>212</v>
      </c>
      <c r="I16" s="288" t="s">
        <v>102</v>
      </c>
      <c r="J16" s="288" t="s">
        <v>143</v>
      </c>
      <c r="K16" s="13">
        <v>23600</v>
      </c>
      <c r="L16" s="288" t="s">
        <v>190</v>
      </c>
      <c r="M16" s="235">
        <v>675</v>
      </c>
      <c r="N16" s="153">
        <f t="shared" si="0"/>
        <v>22925</v>
      </c>
      <c r="O16" s="546"/>
      <c r="P16" s="547">
        <v>22925</v>
      </c>
      <c r="Q16" s="102">
        <f t="shared" si="1"/>
        <v>0</v>
      </c>
      <c r="R16" s="488" t="s">
        <v>202</v>
      </c>
    </row>
    <row r="17" spans="1:18" s="406" customFormat="1" ht="57.75" customHeight="1" x14ac:dyDescent="0.2">
      <c r="A17" s="233">
        <v>4</v>
      </c>
      <c r="B17" s="323" t="s">
        <v>112</v>
      </c>
      <c r="C17" s="113">
        <v>60002100755</v>
      </c>
      <c r="D17" s="113">
        <v>4351</v>
      </c>
      <c r="E17" s="113">
        <v>6121</v>
      </c>
      <c r="F17" s="323">
        <v>61</v>
      </c>
      <c r="G17" s="369" t="s">
        <v>213</v>
      </c>
      <c r="H17" s="370" t="s">
        <v>214</v>
      </c>
      <c r="I17" s="288" t="s">
        <v>102</v>
      </c>
      <c r="J17" s="288" t="s">
        <v>143</v>
      </c>
      <c r="K17" s="13">
        <v>25433</v>
      </c>
      <c r="L17" s="288" t="s">
        <v>190</v>
      </c>
      <c r="M17" s="235">
        <v>433</v>
      </c>
      <c r="N17" s="153">
        <f t="shared" si="0"/>
        <v>15000</v>
      </c>
      <c r="O17" s="546"/>
      <c r="P17" s="547">
        <v>15000</v>
      </c>
      <c r="Q17" s="102">
        <f>K17-M17-N17</f>
        <v>10000</v>
      </c>
      <c r="R17" s="488" t="s">
        <v>202</v>
      </c>
    </row>
    <row r="18" spans="1:18" s="275" customFormat="1" ht="49.5" customHeight="1" x14ac:dyDescent="0.2">
      <c r="A18" s="233">
        <v>5</v>
      </c>
      <c r="B18" s="323" t="s">
        <v>99</v>
      </c>
      <c r="C18" s="113">
        <v>60002100949</v>
      </c>
      <c r="D18" s="113">
        <v>4350</v>
      </c>
      <c r="E18" s="113">
        <v>6121</v>
      </c>
      <c r="F18" s="323">
        <v>61</v>
      </c>
      <c r="G18" s="369" t="s">
        <v>216</v>
      </c>
      <c r="H18" s="370" t="s">
        <v>217</v>
      </c>
      <c r="I18" s="288" t="s">
        <v>102</v>
      </c>
      <c r="J18" s="288" t="s">
        <v>143</v>
      </c>
      <c r="K18" s="13">
        <v>7500</v>
      </c>
      <c r="L18" s="288" t="s">
        <v>190</v>
      </c>
      <c r="M18" s="235">
        <v>122</v>
      </c>
      <c r="N18" s="153">
        <f t="shared" si="0"/>
        <v>7378</v>
      </c>
      <c r="O18" s="546"/>
      <c r="P18" s="547">
        <v>7378</v>
      </c>
      <c r="Q18" s="102">
        <f>K18-M18-N18</f>
        <v>0</v>
      </c>
      <c r="R18" s="488" t="s">
        <v>202</v>
      </c>
    </row>
    <row r="19" spans="1:18" s="406" customFormat="1" ht="63.75" customHeight="1" thickBot="1" x14ac:dyDescent="0.25">
      <c r="A19" s="233">
        <v>6</v>
      </c>
      <c r="B19" s="323" t="s">
        <v>99</v>
      </c>
      <c r="C19" s="113">
        <v>60002100950</v>
      </c>
      <c r="D19" s="113">
        <v>4358</v>
      </c>
      <c r="E19" s="113">
        <v>6121</v>
      </c>
      <c r="F19" s="323">
        <v>61</v>
      </c>
      <c r="G19" s="369" t="s">
        <v>218</v>
      </c>
      <c r="H19" s="370" t="s">
        <v>219</v>
      </c>
      <c r="I19" s="288" t="s">
        <v>102</v>
      </c>
      <c r="J19" s="288" t="s">
        <v>143</v>
      </c>
      <c r="K19" s="13">
        <v>4250</v>
      </c>
      <c r="L19" s="288" t="s">
        <v>190</v>
      </c>
      <c r="M19" s="235">
        <v>89</v>
      </c>
      <c r="N19" s="153">
        <f t="shared" si="0"/>
        <v>4161</v>
      </c>
      <c r="O19" s="546"/>
      <c r="P19" s="547">
        <v>4161</v>
      </c>
      <c r="Q19" s="102">
        <f t="shared" ref="Q19" si="4">K19-M19-N19</f>
        <v>0</v>
      </c>
      <c r="R19" s="508" t="s">
        <v>202</v>
      </c>
    </row>
    <row r="20" spans="1:18" ht="27" customHeight="1" thickBot="1" x14ac:dyDescent="0.25">
      <c r="A20" s="996" t="s">
        <v>215</v>
      </c>
      <c r="B20" s="997"/>
      <c r="C20" s="997"/>
      <c r="D20" s="997"/>
      <c r="E20" s="997"/>
      <c r="F20" s="997"/>
      <c r="G20" s="997"/>
      <c r="H20" s="997"/>
      <c r="I20" s="470"/>
      <c r="J20" s="362"/>
      <c r="K20" s="363">
        <f>SUM(K14:K19)</f>
        <v>132080</v>
      </c>
      <c r="L20" s="363"/>
      <c r="M20" s="325">
        <f>SUM(M14:M19)</f>
        <v>18373</v>
      </c>
      <c r="N20" s="269">
        <f>SUM(N14:N19)</f>
        <v>80462</v>
      </c>
      <c r="O20" s="395">
        <f>SUM(O14:O19)</f>
        <v>0</v>
      </c>
      <c r="P20" s="268">
        <f>SUM(P14:P19)</f>
        <v>80462</v>
      </c>
      <c r="Q20" s="268">
        <f>SUM(Q14:Q19)</f>
        <v>33245</v>
      </c>
      <c r="R20" s="55"/>
    </row>
    <row r="22" spans="1:18" s="419" customFormat="1" ht="15" x14ac:dyDescent="0.2">
      <c r="F22" s="607"/>
      <c r="K22" s="420"/>
    </row>
    <row r="23" spans="1:18" s="419" customFormat="1" ht="15" x14ac:dyDescent="0.2">
      <c r="F23" s="607"/>
      <c r="G23" s="421"/>
      <c r="J23" s="998"/>
      <c r="K23" s="998"/>
      <c r="M23" s="420"/>
      <c r="O23" s="420"/>
    </row>
    <row r="24" spans="1:18" s="419" customFormat="1" ht="15" x14ac:dyDescent="0.2">
      <c r="F24" s="607"/>
      <c r="G24" s="421"/>
      <c r="K24" s="420"/>
    </row>
    <row r="25" spans="1:18" s="419" customFormat="1" ht="15" x14ac:dyDescent="0.2">
      <c r="F25" s="607"/>
      <c r="G25" s="421"/>
      <c r="K25" s="420"/>
    </row>
    <row r="26" spans="1:18" s="419" customFormat="1" ht="15" x14ac:dyDescent="0.2">
      <c r="F26" s="607"/>
      <c r="G26" s="421"/>
      <c r="K26" s="420"/>
    </row>
    <row r="27" spans="1:18" s="419" customFormat="1" ht="15" x14ac:dyDescent="0.2">
      <c r="F27" s="607"/>
      <c r="G27" s="421"/>
      <c r="K27" s="420"/>
    </row>
    <row r="28" spans="1:18" s="419" customFormat="1" ht="15" x14ac:dyDescent="0.2">
      <c r="F28" s="607"/>
      <c r="G28" s="421"/>
      <c r="K28" s="420"/>
    </row>
    <row r="29" spans="1:18" s="419" customFormat="1" ht="15" x14ac:dyDescent="0.2">
      <c r="F29" s="607"/>
      <c r="G29" s="421"/>
      <c r="K29" s="420"/>
    </row>
    <row r="30" spans="1:18" x14ac:dyDescent="0.2">
      <c r="G30" s="188"/>
    </row>
    <row r="31" spans="1:18" x14ac:dyDescent="0.2">
      <c r="G31" s="188"/>
    </row>
    <row r="32" spans="1:18" x14ac:dyDescent="0.2">
      <c r="G32" s="188"/>
    </row>
    <row r="33" spans="7:7" x14ac:dyDescent="0.2">
      <c r="G33" s="188"/>
    </row>
    <row r="34" spans="7:7" x14ac:dyDescent="0.2">
      <c r="G34" s="188"/>
    </row>
    <row r="35" spans="7:7" x14ac:dyDescent="0.2">
      <c r="G35" s="188"/>
    </row>
    <row r="36" spans="7:7" x14ac:dyDescent="0.2">
      <c r="G36" s="188"/>
    </row>
    <row r="37" spans="7:7" x14ac:dyDescent="0.2">
      <c r="G37" s="188"/>
    </row>
  </sheetData>
  <mergeCells count="931">
    <mergeCell ref="R7:R8"/>
    <mergeCell ref="A20:H20"/>
    <mergeCell ref="J23:K23"/>
    <mergeCell ref="A13:H13"/>
    <mergeCell ref="A12:Q12"/>
    <mergeCell ref="J7:J8"/>
    <mergeCell ref="H7:H8"/>
    <mergeCell ref="I7:I8"/>
    <mergeCell ref="A7:A8"/>
    <mergeCell ref="B7:B8"/>
    <mergeCell ref="C7:C8"/>
    <mergeCell ref="D7:D8"/>
    <mergeCell ref="Q7:Q8"/>
    <mergeCell ref="A11:H11"/>
    <mergeCell ref="K7:K8"/>
    <mergeCell ref="L7:L8"/>
    <mergeCell ref="M7:M8"/>
    <mergeCell ref="N7:P7"/>
    <mergeCell ref="E7:E8"/>
    <mergeCell ref="G7:G8"/>
    <mergeCell ref="F7:F8"/>
    <mergeCell ref="A6:Q6"/>
    <mergeCell ref="AJ6:BA6"/>
    <mergeCell ref="BB6:BS6"/>
    <mergeCell ref="BT6:CK6"/>
    <mergeCell ref="MV6:NM6"/>
    <mergeCell ref="NN6:OE6"/>
    <mergeCell ref="OF6:OW6"/>
    <mergeCell ref="OX6:PO6"/>
    <mergeCell ref="FX6:GO6"/>
    <mergeCell ref="GP6:HG6"/>
    <mergeCell ref="HH6:HY6"/>
    <mergeCell ref="HZ6:IQ6"/>
    <mergeCell ref="IR6:JI6"/>
    <mergeCell ref="CL6:DC6"/>
    <mergeCell ref="DD6:DU6"/>
    <mergeCell ref="DV6:EM6"/>
    <mergeCell ref="EN6:FE6"/>
    <mergeCell ref="FF6:FW6"/>
    <mergeCell ref="PP6:QG6"/>
    <mergeCell ref="JJ6:KA6"/>
    <mergeCell ref="KB6:KS6"/>
    <mergeCell ref="KT6:LK6"/>
    <mergeCell ref="LL6:MC6"/>
    <mergeCell ref="MD6:MU6"/>
    <mergeCell ref="TT6:UK6"/>
    <mergeCell ref="UL6:VC6"/>
    <mergeCell ref="VD6:VU6"/>
    <mergeCell ref="VV6:WM6"/>
    <mergeCell ref="WN6:XE6"/>
    <mergeCell ref="QH6:QY6"/>
    <mergeCell ref="QZ6:RQ6"/>
    <mergeCell ref="RR6:SI6"/>
    <mergeCell ref="SJ6:TA6"/>
    <mergeCell ref="TB6:TS6"/>
    <mergeCell ref="AAR6:ABI6"/>
    <mergeCell ref="ABJ6:ACA6"/>
    <mergeCell ref="ACB6:ACS6"/>
    <mergeCell ref="ACT6:ADK6"/>
    <mergeCell ref="ADL6:AEC6"/>
    <mergeCell ref="XF6:XW6"/>
    <mergeCell ref="XX6:YO6"/>
    <mergeCell ref="YP6:ZG6"/>
    <mergeCell ref="ZH6:ZY6"/>
    <mergeCell ref="ZZ6:AAQ6"/>
    <mergeCell ref="AHP6:AIG6"/>
    <mergeCell ref="AIH6:AIY6"/>
    <mergeCell ref="AIZ6:AJQ6"/>
    <mergeCell ref="AJR6:AKI6"/>
    <mergeCell ref="AKJ6:ALA6"/>
    <mergeCell ref="AED6:AEU6"/>
    <mergeCell ref="AEV6:AFM6"/>
    <mergeCell ref="AFN6:AGE6"/>
    <mergeCell ref="AGF6:AGW6"/>
    <mergeCell ref="AGX6:AHO6"/>
    <mergeCell ref="AON6:APE6"/>
    <mergeCell ref="APF6:APW6"/>
    <mergeCell ref="APX6:AQO6"/>
    <mergeCell ref="AQP6:ARG6"/>
    <mergeCell ref="ARH6:ARY6"/>
    <mergeCell ref="ALB6:ALS6"/>
    <mergeCell ref="ALT6:AMK6"/>
    <mergeCell ref="AML6:ANC6"/>
    <mergeCell ref="AND6:ANU6"/>
    <mergeCell ref="ANV6:AOM6"/>
    <mergeCell ref="AVL6:AWC6"/>
    <mergeCell ref="AWD6:AWU6"/>
    <mergeCell ref="AWV6:AXM6"/>
    <mergeCell ref="AXN6:AYE6"/>
    <mergeCell ref="AYF6:AYW6"/>
    <mergeCell ref="ARZ6:ASQ6"/>
    <mergeCell ref="ASR6:ATI6"/>
    <mergeCell ref="ATJ6:AUA6"/>
    <mergeCell ref="AUB6:AUS6"/>
    <mergeCell ref="AUT6:AVK6"/>
    <mergeCell ref="BCJ6:BDA6"/>
    <mergeCell ref="BDB6:BDS6"/>
    <mergeCell ref="BDT6:BEK6"/>
    <mergeCell ref="BEL6:BFC6"/>
    <mergeCell ref="BFD6:BFU6"/>
    <mergeCell ref="AYX6:AZO6"/>
    <mergeCell ref="AZP6:BAG6"/>
    <mergeCell ref="BAH6:BAY6"/>
    <mergeCell ref="BAZ6:BBQ6"/>
    <mergeCell ref="BBR6:BCI6"/>
    <mergeCell ref="BJH6:BJY6"/>
    <mergeCell ref="BJZ6:BKQ6"/>
    <mergeCell ref="BKR6:BLI6"/>
    <mergeCell ref="BLJ6:BMA6"/>
    <mergeCell ref="BMB6:BMS6"/>
    <mergeCell ref="BFV6:BGM6"/>
    <mergeCell ref="BGN6:BHE6"/>
    <mergeCell ref="BHF6:BHW6"/>
    <mergeCell ref="BHX6:BIO6"/>
    <mergeCell ref="BIP6:BJG6"/>
    <mergeCell ref="BQF6:BQW6"/>
    <mergeCell ref="BQX6:BRO6"/>
    <mergeCell ref="BRP6:BSG6"/>
    <mergeCell ref="BSH6:BSY6"/>
    <mergeCell ref="BSZ6:BTQ6"/>
    <mergeCell ref="BMT6:BNK6"/>
    <mergeCell ref="BNL6:BOC6"/>
    <mergeCell ref="BOD6:BOU6"/>
    <mergeCell ref="BOV6:BPM6"/>
    <mergeCell ref="BPN6:BQE6"/>
    <mergeCell ref="BXD6:BXU6"/>
    <mergeCell ref="BXV6:BYM6"/>
    <mergeCell ref="BYN6:BZE6"/>
    <mergeCell ref="BZF6:BZW6"/>
    <mergeCell ref="BZX6:CAO6"/>
    <mergeCell ref="BTR6:BUI6"/>
    <mergeCell ref="BUJ6:BVA6"/>
    <mergeCell ref="BVB6:BVS6"/>
    <mergeCell ref="BVT6:BWK6"/>
    <mergeCell ref="BWL6:BXC6"/>
    <mergeCell ref="CEB6:CES6"/>
    <mergeCell ref="CET6:CFK6"/>
    <mergeCell ref="CFL6:CGC6"/>
    <mergeCell ref="CGD6:CGU6"/>
    <mergeCell ref="CGV6:CHM6"/>
    <mergeCell ref="CAP6:CBG6"/>
    <mergeCell ref="CBH6:CBY6"/>
    <mergeCell ref="CBZ6:CCQ6"/>
    <mergeCell ref="CCR6:CDI6"/>
    <mergeCell ref="CDJ6:CEA6"/>
    <mergeCell ref="CKZ6:CLQ6"/>
    <mergeCell ref="CLR6:CMI6"/>
    <mergeCell ref="CMJ6:CNA6"/>
    <mergeCell ref="CNB6:CNS6"/>
    <mergeCell ref="CNT6:COK6"/>
    <mergeCell ref="CHN6:CIE6"/>
    <mergeCell ref="CIF6:CIW6"/>
    <mergeCell ref="CIX6:CJO6"/>
    <mergeCell ref="CJP6:CKG6"/>
    <mergeCell ref="CKH6:CKY6"/>
    <mergeCell ref="CRX6:CSO6"/>
    <mergeCell ref="CSP6:CTG6"/>
    <mergeCell ref="CTH6:CTY6"/>
    <mergeCell ref="CTZ6:CUQ6"/>
    <mergeCell ref="CUR6:CVI6"/>
    <mergeCell ref="COL6:CPC6"/>
    <mergeCell ref="CPD6:CPU6"/>
    <mergeCell ref="CPV6:CQM6"/>
    <mergeCell ref="CQN6:CRE6"/>
    <mergeCell ref="CRF6:CRW6"/>
    <mergeCell ref="CYV6:CZM6"/>
    <mergeCell ref="CZN6:DAE6"/>
    <mergeCell ref="DAF6:DAW6"/>
    <mergeCell ref="DAX6:DBO6"/>
    <mergeCell ref="DBP6:DCG6"/>
    <mergeCell ref="CVJ6:CWA6"/>
    <mergeCell ref="CWB6:CWS6"/>
    <mergeCell ref="CWT6:CXK6"/>
    <mergeCell ref="CXL6:CYC6"/>
    <mergeCell ref="CYD6:CYU6"/>
    <mergeCell ref="DFT6:DGK6"/>
    <mergeCell ref="DGL6:DHC6"/>
    <mergeCell ref="DHD6:DHU6"/>
    <mergeCell ref="DHV6:DIM6"/>
    <mergeCell ref="DIN6:DJE6"/>
    <mergeCell ref="DCH6:DCY6"/>
    <mergeCell ref="DCZ6:DDQ6"/>
    <mergeCell ref="DDR6:DEI6"/>
    <mergeCell ref="DEJ6:DFA6"/>
    <mergeCell ref="DFB6:DFS6"/>
    <mergeCell ref="DMR6:DNI6"/>
    <mergeCell ref="DNJ6:DOA6"/>
    <mergeCell ref="DOB6:DOS6"/>
    <mergeCell ref="DOT6:DPK6"/>
    <mergeCell ref="DPL6:DQC6"/>
    <mergeCell ref="DJF6:DJW6"/>
    <mergeCell ref="DJX6:DKO6"/>
    <mergeCell ref="DKP6:DLG6"/>
    <mergeCell ref="DLH6:DLY6"/>
    <mergeCell ref="DLZ6:DMQ6"/>
    <mergeCell ref="DTP6:DUG6"/>
    <mergeCell ref="DUH6:DUY6"/>
    <mergeCell ref="DUZ6:DVQ6"/>
    <mergeCell ref="DVR6:DWI6"/>
    <mergeCell ref="DWJ6:DXA6"/>
    <mergeCell ref="DQD6:DQU6"/>
    <mergeCell ref="DQV6:DRM6"/>
    <mergeCell ref="DRN6:DSE6"/>
    <mergeCell ref="DSF6:DSW6"/>
    <mergeCell ref="DSX6:DTO6"/>
    <mergeCell ref="EAN6:EBE6"/>
    <mergeCell ref="EBF6:EBW6"/>
    <mergeCell ref="EBX6:ECO6"/>
    <mergeCell ref="ECP6:EDG6"/>
    <mergeCell ref="EDH6:EDY6"/>
    <mergeCell ref="DXB6:DXS6"/>
    <mergeCell ref="DXT6:DYK6"/>
    <mergeCell ref="DYL6:DZC6"/>
    <mergeCell ref="DZD6:DZU6"/>
    <mergeCell ref="DZV6:EAM6"/>
    <mergeCell ref="EHL6:EIC6"/>
    <mergeCell ref="EID6:EIU6"/>
    <mergeCell ref="EIV6:EJM6"/>
    <mergeCell ref="EJN6:EKE6"/>
    <mergeCell ref="EKF6:EKW6"/>
    <mergeCell ref="EDZ6:EEQ6"/>
    <mergeCell ref="EER6:EFI6"/>
    <mergeCell ref="EFJ6:EGA6"/>
    <mergeCell ref="EGB6:EGS6"/>
    <mergeCell ref="EGT6:EHK6"/>
    <mergeCell ref="EOJ6:EPA6"/>
    <mergeCell ref="EPB6:EPS6"/>
    <mergeCell ref="EPT6:EQK6"/>
    <mergeCell ref="EQL6:ERC6"/>
    <mergeCell ref="ERD6:ERU6"/>
    <mergeCell ref="EKX6:ELO6"/>
    <mergeCell ref="ELP6:EMG6"/>
    <mergeCell ref="EMH6:EMY6"/>
    <mergeCell ref="EMZ6:ENQ6"/>
    <mergeCell ref="ENR6:EOI6"/>
    <mergeCell ref="EVH6:EVY6"/>
    <mergeCell ref="EVZ6:EWQ6"/>
    <mergeCell ref="EWR6:EXI6"/>
    <mergeCell ref="EXJ6:EYA6"/>
    <mergeCell ref="EYB6:EYS6"/>
    <mergeCell ref="ERV6:ESM6"/>
    <mergeCell ref="ESN6:ETE6"/>
    <mergeCell ref="ETF6:ETW6"/>
    <mergeCell ref="ETX6:EUO6"/>
    <mergeCell ref="EUP6:EVG6"/>
    <mergeCell ref="FCF6:FCW6"/>
    <mergeCell ref="FCX6:FDO6"/>
    <mergeCell ref="FDP6:FEG6"/>
    <mergeCell ref="FEH6:FEY6"/>
    <mergeCell ref="FEZ6:FFQ6"/>
    <mergeCell ref="EYT6:EZK6"/>
    <mergeCell ref="EZL6:FAC6"/>
    <mergeCell ref="FAD6:FAU6"/>
    <mergeCell ref="FAV6:FBM6"/>
    <mergeCell ref="FBN6:FCE6"/>
    <mergeCell ref="FJD6:FJU6"/>
    <mergeCell ref="FJV6:FKM6"/>
    <mergeCell ref="FKN6:FLE6"/>
    <mergeCell ref="FLF6:FLW6"/>
    <mergeCell ref="FLX6:FMO6"/>
    <mergeCell ref="FFR6:FGI6"/>
    <mergeCell ref="FGJ6:FHA6"/>
    <mergeCell ref="FHB6:FHS6"/>
    <mergeCell ref="FHT6:FIK6"/>
    <mergeCell ref="FIL6:FJC6"/>
    <mergeCell ref="FQB6:FQS6"/>
    <mergeCell ref="FQT6:FRK6"/>
    <mergeCell ref="FRL6:FSC6"/>
    <mergeCell ref="FSD6:FSU6"/>
    <mergeCell ref="FSV6:FTM6"/>
    <mergeCell ref="FMP6:FNG6"/>
    <mergeCell ref="FNH6:FNY6"/>
    <mergeCell ref="FNZ6:FOQ6"/>
    <mergeCell ref="FOR6:FPI6"/>
    <mergeCell ref="FPJ6:FQA6"/>
    <mergeCell ref="FWZ6:FXQ6"/>
    <mergeCell ref="FXR6:FYI6"/>
    <mergeCell ref="FYJ6:FZA6"/>
    <mergeCell ref="FZB6:FZS6"/>
    <mergeCell ref="FZT6:GAK6"/>
    <mergeCell ref="FTN6:FUE6"/>
    <mergeCell ref="FUF6:FUW6"/>
    <mergeCell ref="FUX6:FVO6"/>
    <mergeCell ref="FVP6:FWG6"/>
    <mergeCell ref="FWH6:FWY6"/>
    <mergeCell ref="GDX6:GEO6"/>
    <mergeCell ref="GEP6:GFG6"/>
    <mergeCell ref="GFH6:GFY6"/>
    <mergeCell ref="GFZ6:GGQ6"/>
    <mergeCell ref="GGR6:GHI6"/>
    <mergeCell ref="GAL6:GBC6"/>
    <mergeCell ref="GBD6:GBU6"/>
    <mergeCell ref="GBV6:GCM6"/>
    <mergeCell ref="GCN6:GDE6"/>
    <mergeCell ref="GDF6:GDW6"/>
    <mergeCell ref="GKV6:GLM6"/>
    <mergeCell ref="GLN6:GME6"/>
    <mergeCell ref="GMF6:GMW6"/>
    <mergeCell ref="GMX6:GNO6"/>
    <mergeCell ref="GNP6:GOG6"/>
    <mergeCell ref="GHJ6:GIA6"/>
    <mergeCell ref="GIB6:GIS6"/>
    <mergeCell ref="GIT6:GJK6"/>
    <mergeCell ref="GJL6:GKC6"/>
    <mergeCell ref="GKD6:GKU6"/>
    <mergeCell ref="GRT6:GSK6"/>
    <mergeCell ref="GSL6:GTC6"/>
    <mergeCell ref="GTD6:GTU6"/>
    <mergeCell ref="GTV6:GUM6"/>
    <mergeCell ref="GUN6:GVE6"/>
    <mergeCell ref="GOH6:GOY6"/>
    <mergeCell ref="GOZ6:GPQ6"/>
    <mergeCell ref="GPR6:GQI6"/>
    <mergeCell ref="GQJ6:GRA6"/>
    <mergeCell ref="GRB6:GRS6"/>
    <mergeCell ref="GYR6:GZI6"/>
    <mergeCell ref="GZJ6:HAA6"/>
    <mergeCell ref="HAB6:HAS6"/>
    <mergeCell ref="HAT6:HBK6"/>
    <mergeCell ref="HBL6:HCC6"/>
    <mergeCell ref="GVF6:GVW6"/>
    <mergeCell ref="GVX6:GWO6"/>
    <mergeCell ref="GWP6:GXG6"/>
    <mergeCell ref="GXH6:GXY6"/>
    <mergeCell ref="GXZ6:GYQ6"/>
    <mergeCell ref="HFP6:HGG6"/>
    <mergeCell ref="HGH6:HGY6"/>
    <mergeCell ref="HGZ6:HHQ6"/>
    <mergeCell ref="HHR6:HII6"/>
    <mergeCell ref="HIJ6:HJA6"/>
    <mergeCell ref="HCD6:HCU6"/>
    <mergeCell ref="HCV6:HDM6"/>
    <mergeCell ref="HDN6:HEE6"/>
    <mergeCell ref="HEF6:HEW6"/>
    <mergeCell ref="HEX6:HFO6"/>
    <mergeCell ref="HMN6:HNE6"/>
    <mergeCell ref="HNF6:HNW6"/>
    <mergeCell ref="HNX6:HOO6"/>
    <mergeCell ref="HOP6:HPG6"/>
    <mergeCell ref="HPH6:HPY6"/>
    <mergeCell ref="HJB6:HJS6"/>
    <mergeCell ref="HJT6:HKK6"/>
    <mergeCell ref="HKL6:HLC6"/>
    <mergeCell ref="HLD6:HLU6"/>
    <mergeCell ref="HLV6:HMM6"/>
    <mergeCell ref="HTL6:HUC6"/>
    <mergeCell ref="HUD6:HUU6"/>
    <mergeCell ref="HUV6:HVM6"/>
    <mergeCell ref="HVN6:HWE6"/>
    <mergeCell ref="HWF6:HWW6"/>
    <mergeCell ref="HPZ6:HQQ6"/>
    <mergeCell ref="HQR6:HRI6"/>
    <mergeCell ref="HRJ6:HSA6"/>
    <mergeCell ref="HSB6:HSS6"/>
    <mergeCell ref="HST6:HTK6"/>
    <mergeCell ref="IAJ6:IBA6"/>
    <mergeCell ref="IBB6:IBS6"/>
    <mergeCell ref="IBT6:ICK6"/>
    <mergeCell ref="ICL6:IDC6"/>
    <mergeCell ref="IDD6:IDU6"/>
    <mergeCell ref="HWX6:HXO6"/>
    <mergeCell ref="HXP6:HYG6"/>
    <mergeCell ref="HYH6:HYY6"/>
    <mergeCell ref="HYZ6:HZQ6"/>
    <mergeCell ref="HZR6:IAI6"/>
    <mergeCell ref="IHH6:IHY6"/>
    <mergeCell ref="IHZ6:IIQ6"/>
    <mergeCell ref="IIR6:IJI6"/>
    <mergeCell ref="IJJ6:IKA6"/>
    <mergeCell ref="IKB6:IKS6"/>
    <mergeCell ref="IDV6:IEM6"/>
    <mergeCell ref="IEN6:IFE6"/>
    <mergeCell ref="IFF6:IFW6"/>
    <mergeCell ref="IFX6:IGO6"/>
    <mergeCell ref="IGP6:IHG6"/>
    <mergeCell ref="IOF6:IOW6"/>
    <mergeCell ref="IOX6:IPO6"/>
    <mergeCell ref="IPP6:IQG6"/>
    <mergeCell ref="IQH6:IQY6"/>
    <mergeCell ref="IQZ6:IRQ6"/>
    <mergeCell ref="IKT6:ILK6"/>
    <mergeCell ref="ILL6:IMC6"/>
    <mergeCell ref="IMD6:IMU6"/>
    <mergeCell ref="IMV6:INM6"/>
    <mergeCell ref="INN6:IOE6"/>
    <mergeCell ref="IVD6:IVU6"/>
    <mergeCell ref="IVV6:IWM6"/>
    <mergeCell ref="IWN6:IXE6"/>
    <mergeCell ref="IXF6:IXW6"/>
    <mergeCell ref="IXX6:IYO6"/>
    <mergeCell ref="IRR6:ISI6"/>
    <mergeCell ref="ISJ6:ITA6"/>
    <mergeCell ref="ITB6:ITS6"/>
    <mergeCell ref="ITT6:IUK6"/>
    <mergeCell ref="IUL6:IVC6"/>
    <mergeCell ref="JCB6:JCS6"/>
    <mergeCell ref="JCT6:JDK6"/>
    <mergeCell ref="JDL6:JEC6"/>
    <mergeCell ref="JED6:JEU6"/>
    <mergeCell ref="JEV6:JFM6"/>
    <mergeCell ref="IYP6:IZG6"/>
    <mergeCell ref="IZH6:IZY6"/>
    <mergeCell ref="IZZ6:JAQ6"/>
    <mergeCell ref="JAR6:JBI6"/>
    <mergeCell ref="JBJ6:JCA6"/>
    <mergeCell ref="JIZ6:JJQ6"/>
    <mergeCell ref="JJR6:JKI6"/>
    <mergeCell ref="JKJ6:JLA6"/>
    <mergeCell ref="JLB6:JLS6"/>
    <mergeCell ref="JLT6:JMK6"/>
    <mergeCell ref="JFN6:JGE6"/>
    <mergeCell ref="JGF6:JGW6"/>
    <mergeCell ref="JGX6:JHO6"/>
    <mergeCell ref="JHP6:JIG6"/>
    <mergeCell ref="JIH6:JIY6"/>
    <mergeCell ref="JPX6:JQO6"/>
    <mergeCell ref="JQP6:JRG6"/>
    <mergeCell ref="JRH6:JRY6"/>
    <mergeCell ref="JRZ6:JSQ6"/>
    <mergeCell ref="JSR6:JTI6"/>
    <mergeCell ref="JML6:JNC6"/>
    <mergeCell ref="JND6:JNU6"/>
    <mergeCell ref="JNV6:JOM6"/>
    <mergeCell ref="JON6:JPE6"/>
    <mergeCell ref="JPF6:JPW6"/>
    <mergeCell ref="JWV6:JXM6"/>
    <mergeCell ref="JXN6:JYE6"/>
    <mergeCell ref="JYF6:JYW6"/>
    <mergeCell ref="JYX6:JZO6"/>
    <mergeCell ref="JZP6:KAG6"/>
    <mergeCell ref="JTJ6:JUA6"/>
    <mergeCell ref="JUB6:JUS6"/>
    <mergeCell ref="JUT6:JVK6"/>
    <mergeCell ref="JVL6:JWC6"/>
    <mergeCell ref="JWD6:JWU6"/>
    <mergeCell ref="KDT6:KEK6"/>
    <mergeCell ref="KEL6:KFC6"/>
    <mergeCell ref="KFD6:KFU6"/>
    <mergeCell ref="KFV6:KGM6"/>
    <mergeCell ref="KGN6:KHE6"/>
    <mergeCell ref="KAH6:KAY6"/>
    <mergeCell ref="KAZ6:KBQ6"/>
    <mergeCell ref="KBR6:KCI6"/>
    <mergeCell ref="KCJ6:KDA6"/>
    <mergeCell ref="KDB6:KDS6"/>
    <mergeCell ref="KKR6:KLI6"/>
    <mergeCell ref="KLJ6:KMA6"/>
    <mergeCell ref="KMB6:KMS6"/>
    <mergeCell ref="KMT6:KNK6"/>
    <mergeCell ref="KNL6:KOC6"/>
    <mergeCell ref="KHF6:KHW6"/>
    <mergeCell ref="KHX6:KIO6"/>
    <mergeCell ref="KIP6:KJG6"/>
    <mergeCell ref="KJH6:KJY6"/>
    <mergeCell ref="KJZ6:KKQ6"/>
    <mergeCell ref="KRP6:KSG6"/>
    <mergeCell ref="KSH6:KSY6"/>
    <mergeCell ref="KSZ6:KTQ6"/>
    <mergeCell ref="KTR6:KUI6"/>
    <mergeCell ref="KUJ6:KVA6"/>
    <mergeCell ref="KOD6:KOU6"/>
    <mergeCell ref="KOV6:KPM6"/>
    <mergeCell ref="KPN6:KQE6"/>
    <mergeCell ref="KQF6:KQW6"/>
    <mergeCell ref="KQX6:KRO6"/>
    <mergeCell ref="KYN6:KZE6"/>
    <mergeCell ref="KZF6:KZW6"/>
    <mergeCell ref="KZX6:LAO6"/>
    <mergeCell ref="LAP6:LBG6"/>
    <mergeCell ref="LBH6:LBY6"/>
    <mergeCell ref="KVB6:KVS6"/>
    <mergeCell ref="KVT6:KWK6"/>
    <mergeCell ref="KWL6:KXC6"/>
    <mergeCell ref="KXD6:KXU6"/>
    <mergeCell ref="KXV6:KYM6"/>
    <mergeCell ref="LFL6:LGC6"/>
    <mergeCell ref="LGD6:LGU6"/>
    <mergeCell ref="LGV6:LHM6"/>
    <mergeCell ref="LHN6:LIE6"/>
    <mergeCell ref="LIF6:LIW6"/>
    <mergeCell ref="LBZ6:LCQ6"/>
    <mergeCell ref="LCR6:LDI6"/>
    <mergeCell ref="LDJ6:LEA6"/>
    <mergeCell ref="LEB6:LES6"/>
    <mergeCell ref="LET6:LFK6"/>
    <mergeCell ref="LMJ6:LNA6"/>
    <mergeCell ref="LNB6:LNS6"/>
    <mergeCell ref="LNT6:LOK6"/>
    <mergeCell ref="LOL6:LPC6"/>
    <mergeCell ref="LPD6:LPU6"/>
    <mergeCell ref="LIX6:LJO6"/>
    <mergeCell ref="LJP6:LKG6"/>
    <mergeCell ref="LKH6:LKY6"/>
    <mergeCell ref="LKZ6:LLQ6"/>
    <mergeCell ref="LLR6:LMI6"/>
    <mergeCell ref="LTH6:LTY6"/>
    <mergeCell ref="LTZ6:LUQ6"/>
    <mergeCell ref="LUR6:LVI6"/>
    <mergeCell ref="LVJ6:LWA6"/>
    <mergeCell ref="LWB6:LWS6"/>
    <mergeCell ref="LPV6:LQM6"/>
    <mergeCell ref="LQN6:LRE6"/>
    <mergeCell ref="LRF6:LRW6"/>
    <mergeCell ref="LRX6:LSO6"/>
    <mergeCell ref="LSP6:LTG6"/>
    <mergeCell ref="MAF6:MAW6"/>
    <mergeCell ref="MAX6:MBO6"/>
    <mergeCell ref="MBP6:MCG6"/>
    <mergeCell ref="MCH6:MCY6"/>
    <mergeCell ref="MCZ6:MDQ6"/>
    <mergeCell ref="LWT6:LXK6"/>
    <mergeCell ref="LXL6:LYC6"/>
    <mergeCell ref="LYD6:LYU6"/>
    <mergeCell ref="LYV6:LZM6"/>
    <mergeCell ref="LZN6:MAE6"/>
    <mergeCell ref="MHD6:MHU6"/>
    <mergeCell ref="MHV6:MIM6"/>
    <mergeCell ref="MIN6:MJE6"/>
    <mergeCell ref="MJF6:MJW6"/>
    <mergeCell ref="MJX6:MKO6"/>
    <mergeCell ref="MDR6:MEI6"/>
    <mergeCell ref="MEJ6:MFA6"/>
    <mergeCell ref="MFB6:MFS6"/>
    <mergeCell ref="MFT6:MGK6"/>
    <mergeCell ref="MGL6:MHC6"/>
    <mergeCell ref="MOB6:MOS6"/>
    <mergeCell ref="MOT6:MPK6"/>
    <mergeCell ref="MPL6:MQC6"/>
    <mergeCell ref="MQD6:MQU6"/>
    <mergeCell ref="MQV6:MRM6"/>
    <mergeCell ref="MKP6:MLG6"/>
    <mergeCell ref="MLH6:MLY6"/>
    <mergeCell ref="MLZ6:MMQ6"/>
    <mergeCell ref="MMR6:MNI6"/>
    <mergeCell ref="MNJ6:MOA6"/>
    <mergeCell ref="MUZ6:MVQ6"/>
    <mergeCell ref="MVR6:MWI6"/>
    <mergeCell ref="MWJ6:MXA6"/>
    <mergeCell ref="MXB6:MXS6"/>
    <mergeCell ref="MXT6:MYK6"/>
    <mergeCell ref="MRN6:MSE6"/>
    <mergeCell ref="MSF6:MSW6"/>
    <mergeCell ref="MSX6:MTO6"/>
    <mergeCell ref="MTP6:MUG6"/>
    <mergeCell ref="MUH6:MUY6"/>
    <mergeCell ref="NBX6:NCO6"/>
    <mergeCell ref="NCP6:NDG6"/>
    <mergeCell ref="NDH6:NDY6"/>
    <mergeCell ref="NDZ6:NEQ6"/>
    <mergeCell ref="NER6:NFI6"/>
    <mergeCell ref="MYL6:MZC6"/>
    <mergeCell ref="MZD6:MZU6"/>
    <mergeCell ref="MZV6:NAM6"/>
    <mergeCell ref="NAN6:NBE6"/>
    <mergeCell ref="NBF6:NBW6"/>
    <mergeCell ref="NIV6:NJM6"/>
    <mergeCell ref="NJN6:NKE6"/>
    <mergeCell ref="NKF6:NKW6"/>
    <mergeCell ref="NKX6:NLO6"/>
    <mergeCell ref="NLP6:NMG6"/>
    <mergeCell ref="NFJ6:NGA6"/>
    <mergeCell ref="NGB6:NGS6"/>
    <mergeCell ref="NGT6:NHK6"/>
    <mergeCell ref="NHL6:NIC6"/>
    <mergeCell ref="NID6:NIU6"/>
    <mergeCell ref="NPT6:NQK6"/>
    <mergeCell ref="NQL6:NRC6"/>
    <mergeCell ref="NRD6:NRU6"/>
    <mergeCell ref="NRV6:NSM6"/>
    <mergeCell ref="NSN6:NTE6"/>
    <mergeCell ref="NMH6:NMY6"/>
    <mergeCell ref="NMZ6:NNQ6"/>
    <mergeCell ref="NNR6:NOI6"/>
    <mergeCell ref="NOJ6:NPA6"/>
    <mergeCell ref="NPB6:NPS6"/>
    <mergeCell ref="NWR6:NXI6"/>
    <mergeCell ref="NXJ6:NYA6"/>
    <mergeCell ref="NYB6:NYS6"/>
    <mergeCell ref="NYT6:NZK6"/>
    <mergeCell ref="NZL6:OAC6"/>
    <mergeCell ref="NTF6:NTW6"/>
    <mergeCell ref="NTX6:NUO6"/>
    <mergeCell ref="NUP6:NVG6"/>
    <mergeCell ref="NVH6:NVY6"/>
    <mergeCell ref="NVZ6:NWQ6"/>
    <mergeCell ref="ODP6:OEG6"/>
    <mergeCell ref="OEH6:OEY6"/>
    <mergeCell ref="OEZ6:OFQ6"/>
    <mergeCell ref="OFR6:OGI6"/>
    <mergeCell ref="OGJ6:OHA6"/>
    <mergeCell ref="OAD6:OAU6"/>
    <mergeCell ref="OAV6:OBM6"/>
    <mergeCell ref="OBN6:OCE6"/>
    <mergeCell ref="OCF6:OCW6"/>
    <mergeCell ref="OCX6:ODO6"/>
    <mergeCell ref="OKN6:OLE6"/>
    <mergeCell ref="OLF6:OLW6"/>
    <mergeCell ref="OLX6:OMO6"/>
    <mergeCell ref="OMP6:ONG6"/>
    <mergeCell ref="ONH6:ONY6"/>
    <mergeCell ref="OHB6:OHS6"/>
    <mergeCell ref="OHT6:OIK6"/>
    <mergeCell ref="OIL6:OJC6"/>
    <mergeCell ref="OJD6:OJU6"/>
    <mergeCell ref="OJV6:OKM6"/>
    <mergeCell ref="ORL6:OSC6"/>
    <mergeCell ref="OSD6:OSU6"/>
    <mergeCell ref="OSV6:OTM6"/>
    <mergeCell ref="OTN6:OUE6"/>
    <mergeCell ref="OUF6:OUW6"/>
    <mergeCell ref="ONZ6:OOQ6"/>
    <mergeCell ref="OOR6:OPI6"/>
    <mergeCell ref="OPJ6:OQA6"/>
    <mergeCell ref="OQB6:OQS6"/>
    <mergeCell ref="OQT6:ORK6"/>
    <mergeCell ref="OYJ6:OZA6"/>
    <mergeCell ref="OZB6:OZS6"/>
    <mergeCell ref="OZT6:PAK6"/>
    <mergeCell ref="PAL6:PBC6"/>
    <mergeCell ref="PBD6:PBU6"/>
    <mergeCell ref="OUX6:OVO6"/>
    <mergeCell ref="OVP6:OWG6"/>
    <mergeCell ref="OWH6:OWY6"/>
    <mergeCell ref="OWZ6:OXQ6"/>
    <mergeCell ref="OXR6:OYI6"/>
    <mergeCell ref="PFH6:PFY6"/>
    <mergeCell ref="PFZ6:PGQ6"/>
    <mergeCell ref="PGR6:PHI6"/>
    <mergeCell ref="PHJ6:PIA6"/>
    <mergeCell ref="PIB6:PIS6"/>
    <mergeCell ref="PBV6:PCM6"/>
    <mergeCell ref="PCN6:PDE6"/>
    <mergeCell ref="PDF6:PDW6"/>
    <mergeCell ref="PDX6:PEO6"/>
    <mergeCell ref="PEP6:PFG6"/>
    <mergeCell ref="PMF6:PMW6"/>
    <mergeCell ref="PMX6:PNO6"/>
    <mergeCell ref="PNP6:POG6"/>
    <mergeCell ref="POH6:POY6"/>
    <mergeCell ref="POZ6:PPQ6"/>
    <mergeCell ref="PIT6:PJK6"/>
    <mergeCell ref="PJL6:PKC6"/>
    <mergeCell ref="PKD6:PKU6"/>
    <mergeCell ref="PKV6:PLM6"/>
    <mergeCell ref="PLN6:PME6"/>
    <mergeCell ref="PTD6:PTU6"/>
    <mergeCell ref="PTV6:PUM6"/>
    <mergeCell ref="PUN6:PVE6"/>
    <mergeCell ref="PVF6:PVW6"/>
    <mergeCell ref="PVX6:PWO6"/>
    <mergeCell ref="PPR6:PQI6"/>
    <mergeCell ref="PQJ6:PRA6"/>
    <mergeCell ref="PRB6:PRS6"/>
    <mergeCell ref="PRT6:PSK6"/>
    <mergeCell ref="PSL6:PTC6"/>
    <mergeCell ref="QAB6:QAS6"/>
    <mergeCell ref="QAT6:QBK6"/>
    <mergeCell ref="QBL6:QCC6"/>
    <mergeCell ref="QCD6:QCU6"/>
    <mergeCell ref="QCV6:QDM6"/>
    <mergeCell ref="PWP6:PXG6"/>
    <mergeCell ref="PXH6:PXY6"/>
    <mergeCell ref="PXZ6:PYQ6"/>
    <mergeCell ref="PYR6:PZI6"/>
    <mergeCell ref="PZJ6:QAA6"/>
    <mergeCell ref="QGZ6:QHQ6"/>
    <mergeCell ref="QHR6:QII6"/>
    <mergeCell ref="QIJ6:QJA6"/>
    <mergeCell ref="QJB6:QJS6"/>
    <mergeCell ref="QJT6:QKK6"/>
    <mergeCell ref="QDN6:QEE6"/>
    <mergeCell ref="QEF6:QEW6"/>
    <mergeCell ref="QEX6:QFO6"/>
    <mergeCell ref="QFP6:QGG6"/>
    <mergeCell ref="QGH6:QGY6"/>
    <mergeCell ref="QNX6:QOO6"/>
    <mergeCell ref="QOP6:QPG6"/>
    <mergeCell ref="QPH6:QPY6"/>
    <mergeCell ref="QPZ6:QQQ6"/>
    <mergeCell ref="QQR6:QRI6"/>
    <mergeCell ref="QKL6:QLC6"/>
    <mergeCell ref="QLD6:QLU6"/>
    <mergeCell ref="QLV6:QMM6"/>
    <mergeCell ref="QMN6:QNE6"/>
    <mergeCell ref="QNF6:QNW6"/>
    <mergeCell ref="QUV6:QVM6"/>
    <mergeCell ref="QVN6:QWE6"/>
    <mergeCell ref="QWF6:QWW6"/>
    <mergeCell ref="QWX6:QXO6"/>
    <mergeCell ref="QXP6:QYG6"/>
    <mergeCell ref="QRJ6:QSA6"/>
    <mergeCell ref="QSB6:QSS6"/>
    <mergeCell ref="QST6:QTK6"/>
    <mergeCell ref="QTL6:QUC6"/>
    <mergeCell ref="QUD6:QUU6"/>
    <mergeCell ref="RBT6:RCK6"/>
    <mergeCell ref="RCL6:RDC6"/>
    <mergeCell ref="RDD6:RDU6"/>
    <mergeCell ref="RDV6:REM6"/>
    <mergeCell ref="REN6:RFE6"/>
    <mergeCell ref="QYH6:QYY6"/>
    <mergeCell ref="QYZ6:QZQ6"/>
    <mergeCell ref="QZR6:RAI6"/>
    <mergeCell ref="RAJ6:RBA6"/>
    <mergeCell ref="RBB6:RBS6"/>
    <mergeCell ref="RIR6:RJI6"/>
    <mergeCell ref="RJJ6:RKA6"/>
    <mergeCell ref="RKB6:RKS6"/>
    <mergeCell ref="RKT6:RLK6"/>
    <mergeCell ref="RLL6:RMC6"/>
    <mergeCell ref="RFF6:RFW6"/>
    <mergeCell ref="RFX6:RGO6"/>
    <mergeCell ref="RGP6:RHG6"/>
    <mergeCell ref="RHH6:RHY6"/>
    <mergeCell ref="RHZ6:RIQ6"/>
    <mergeCell ref="RPP6:RQG6"/>
    <mergeCell ref="RQH6:RQY6"/>
    <mergeCell ref="RQZ6:RRQ6"/>
    <mergeCell ref="RRR6:RSI6"/>
    <mergeCell ref="RSJ6:RTA6"/>
    <mergeCell ref="RMD6:RMU6"/>
    <mergeCell ref="RMV6:RNM6"/>
    <mergeCell ref="RNN6:ROE6"/>
    <mergeCell ref="ROF6:ROW6"/>
    <mergeCell ref="ROX6:RPO6"/>
    <mergeCell ref="RWN6:RXE6"/>
    <mergeCell ref="RXF6:RXW6"/>
    <mergeCell ref="RXX6:RYO6"/>
    <mergeCell ref="RYP6:RZG6"/>
    <mergeCell ref="RZH6:RZY6"/>
    <mergeCell ref="RTB6:RTS6"/>
    <mergeCell ref="RTT6:RUK6"/>
    <mergeCell ref="RUL6:RVC6"/>
    <mergeCell ref="RVD6:RVU6"/>
    <mergeCell ref="RVV6:RWM6"/>
    <mergeCell ref="SDL6:SEC6"/>
    <mergeCell ref="SED6:SEU6"/>
    <mergeCell ref="SEV6:SFM6"/>
    <mergeCell ref="SFN6:SGE6"/>
    <mergeCell ref="SGF6:SGW6"/>
    <mergeCell ref="RZZ6:SAQ6"/>
    <mergeCell ref="SAR6:SBI6"/>
    <mergeCell ref="SBJ6:SCA6"/>
    <mergeCell ref="SCB6:SCS6"/>
    <mergeCell ref="SCT6:SDK6"/>
    <mergeCell ref="SKJ6:SLA6"/>
    <mergeCell ref="SLB6:SLS6"/>
    <mergeCell ref="SLT6:SMK6"/>
    <mergeCell ref="SML6:SNC6"/>
    <mergeCell ref="SND6:SNU6"/>
    <mergeCell ref="SGX6:SHO6"/>
    <mergeCell ref="SHP6:SIG6"/>
    <mergeCell ref="SIH6:SIY6"/>
    <mergeCell ref="SIZ6:SJQ6"/>
    <mergeCell ref="SJR6:SKI6"/>
    <mergeCell ref="SRH6:SRY6"/>
    <mergeCell ref="SRZ6:SSQ6"/>
    <mergeCell ref="SSR6:STI6"/>
    <mergeCell ref="STJ6:SUA6"/>
    <mergeCell ref="SUB6:SUS6"/>
    <mergeCell ref="SNV6:SOM6"/>
    <mergeCell ref="SON6:SPE6"/>
    <mergeCell ref="SPF6:SPW6"/>
    <mergeCell ref="SPX6:SQO6"/>
    <mergeCell ref="SQP6:SRG6"/>
    <mergeCell ref="SYF6:SYW6"/>
    <mergeCell ref="SYX6:SZO6"/>
    <mergeCell ref="SZP6:TAG6"/>
    <mergeCell ref="TAH6:TAY6"/>
    <mergeCell ref="TAZ6:TBQ6"/>
    <mergeCell ref="SUT6:SVK6"/>
    <mergeCell ref="SVL6:SWC6"/>
    <mergeCell ref="SWD6:SWU6"/>
    <mergeCell ref="SWV6:SXM6"/>
    <mergeCell ref="SXN6:SYE6"/>
    <mergeCell ref="TFD6:TFU6"/>
    <mergeCell ref="TFV6:TGM6"/>
    <mergeCell ref="TGN6:THE6"/>
    <mergeCell ref="THF6:THW6"/>
    <mergeCell ref="THX6:TIO6"/>
    <mergeCell ref="TBR6:TCI6"/>
    <mergeCell ref="TCJ6:TDA6"/>
    <mergeCell ref="TDB6:TDS6"/>
    <mergeCell ref="TDT6:TEK6"/>
    <mergeCell ref="TEL6:TFC6"/>
    <mergeCell ref="TMB6:TMS6"/>
    <mergeCell ref="TMT6:TNK6"/>
    <mergeCell ref="TNL6:TOC6"/>
    <mergeCell ref="TOD6:TOU6"/>
    <mergeCell ref="TOV6:TPM6"/>
    <mergeCell ref="TIP6:TJG6"/>
    <mergeCell ref="TJH6:TJY6"/>
    <mergeCell ref="TJZ6:TKQ6"/>
    <mergeCell ref="TKR6:TLI6"/>
    <mergeCell ref="TLJ6:TMA6"/>
    <mergeCell ref="TSZ6:TTQ6"/>
    <mergeCell ref="TTR6:TUI6"/>
    <mergeCell ref="TUJ6:TVA6"/>
    <mergeCell ref="TVB6:TVS6"/>
    <mergeCell ref="TVT6:TWK6"/>
    <mergeCell ref="TPN6:TQE6"/>
    <mergeCell ref="TQF6:TQW6"/>
    <mergeCell ref="TQX6:TRO6"/>
    <mergeCell ref="TRP6:TSG6"/>
    <mergeCell ref="TSH6:TSY6"/>
    <mergeCell ref="TZX6:UAO6"/>
    <mergeCell ref="UAP6:UBG6"/>
    <mergeCell ref="UBH6:UBY6"/>
    <mergeCell ref="UBZ6:UCQ6"/>
    <mergeCell ref="UCR6:UDI6"/>
    <mergeCell ref="TWL6:TXC6"/>
    <mergeCell ref="TXD6:TXU6"/>
    <mergeCell ref="TXV6:TYM6"/>
    <mergeCell ref="TYN6:TZE6"/>
    <mergeCell ref="TZF6:TZW6"/>
    <mergeCell ref="UGV6:UHM6"/>
    <mergeCell ref="UHN6:UIE6"/>
    <mergeCell ref="UIF6:UIW6"/>
    <mergeCell ref="UIX6:UJO6"/>
    <mergeCell ref="UJP6:UKG6"/>
    <mergeCell ref="UDJ6:UEA6"/>
    <mergeCell ref="UEB6:UES6"/>
    <mergeCell ref="UET6:UFK6"/>
    <mergeCell ref="UFL6:UGC6"/>
    <mergeCell ref="UGD6:UGU6"/>
    <mergeCell ref="UNT6:UOK6"/>
    <mergeCell ref="UOL6:UPC6"/>
    <mergeCell ref="UPD6:UPU6"/>
    <mergeCell ref="UPV6:UQM6"/>
    <mergeCell ref="UQN6:URE6"/>
    <mergeCell ref="UKH6:UKY6"/>
    <mergeCell ref="UKZ6:ULQ6"/>
    <mergeCell ref="ULR6:UMI6"/>
    <mergeCell ref="UMJ6:UNA6"/>
    <mergeCell ref="UNB6:UNS6"/>
    <mergeCell ref="UUR6:UVI6"/>
    <mergeCell ref="UVJ6:UWA6"/>
    <mergeCell ref="UWB6:UWS6"/>
    <mergeCell ref="UWT6:UXK6"/>
    <mergeCell ref="UXL6:UYC6"/>
    <mergeCell ref="URF6:URW6"/>
    <mergeCell ref="URX6:USO6"/>
    <mergeCell ref="USP6:UTG6"/>
    <mergeCell ref="UTH6:UTY6"/>
    <mergeCell ref="UTZ6:UUQ6"/>
    <mergeCell ref="VBP6:VCG6"/>
    <mergeCell ref="VCH6:VCY6"/>
    <mergeCell ref="VCZ6:VDQ6"/>
    <mergeCell ref="VDR6:VEI6"/>
    <mergeCell ref="VEJ6:VFA6"/>
    <mergeCell ref="UYD6:UYU6"/>
    <mergeCell ref="UYV6:UZM6"/>
    <mergeCell ref="UZN6:VAE6"/>
    <mergeCell ref="VAF6:VAW6"/>
    <mergeCell ref="VAX6:VBO6"/>
    <mergeCell ref="VIN6:VJE6"/>
    <mergeCell ref="VJF6:VJW6"/>
    <mergeCell ref="VJX6:VKO6"/>
    <mergeCell ref="VKP6:VLG6"/>
    <mergeCell ref="VLH6:VLY6"/>
    <mergeCell ref="VFB6:VFS6"/>
    <mergeCell ref="VFT6:VGK6"/>
    <mergeCell ref="VGL6:VHC6"/>
    <mergeCell ref="VHD6:VHU6"/>
    <mergeCell ref="VHV6:VIM6"/>
    <mergeCell ref="VPL6:VQC6"/>
    <mergeCell ref="VQD6:VQU6"/>
    <mergeCell ref="VQV6:VRM6"/>
    <mergeCell ref="VRN6:VSE6"/>
    <mergeCell ref="VSF6:VSW6"/>
    <mergeCell ref="VLZ6:VMQ6"/>
    <mergeCell ref="VMR6:VNI6"/>
    <mergeCell ref="VNJ6:VOA6"/>
    <mergeCell ref="VOB6:VOS6"/>
    <mergeCell ref="VOT6:VPK6"/>
    <mergeCell ref="VWJ6:VXA6"/>
    <mergeCell ref="VXB6:VXS6"/>
    <mergeCell ref="VXT6:VYK6"/>
    <mergeCell ref="VYL6:VZC6"/>
    <mergeCell ref="VZD6:VZU6"/>
    <mergeCell ref="VSX6:VTO6"/>
    <mergeCell ref="VTP6:VUG6"/>
    <mergeCell ref="VUH6:VUY6"/>
    <mergeCell ref="VUZ6:VVQ6"/>
    <mergeCell ref="VVR6:VWI6"/>
    <mergeCell ref="WDH6:WDY6"/>
    <mergeCell ref="WDZ6:WEQ6"/>
    <mergeCell ref="WER6:WFI6"/>
    <mergeCell ref="WFJ6:WGA6"/>
    <mergeCell ref="WGB6:WGS6"/>
    <mergeCell ref="VZV6:WAM6"/>
    <mergeCell ref="WAN6:WBE6"/>
    <mergeCell ref="WBF6:WBW6"/>
    <mergeCell ref="WBX6:WCO6"/>
    <mergeCell ref="WCP6:WDG6"/>
    <mergeCell ref="WPB6:WPS6"/>
    <mergeCell ref="WPT6:WQK6"/>
    <mergeCell ref="WQL6:WRC6"/>
    <mergeCell ref="WKF6:WKW6"/>
    <mergeCell ref="WKX6:WLO6"/>
    <mergeCell ref="WLP6:WMG6"/>
    <mergeCell ref="WMH6:WMY6"/>
    <mergeCell ref="WMZ6:WNQ6"/>
    <mergeCell ref="WGT6:WHK6"/>
    <mergeCell ref="WHL6:WIC6"/>
    <mergeCell ref="WID6:WIU6"/>
    <mergeCell ref="WIV6:WJM6"/>
    <mergeCell ref="WJN6:WKE6"/>
    <mergeCell ref="WNR6:WOI6"/>
    <mergeCell ref="WOJ6:WPA6"/>
    <mergeCell ref="XEZ6:XFC6"/>
    <mergeCell ref="XBN6:XCE6"/>
    <mergeCell ref="XCF6:XCW6"/>
    <mergeCell ref="XCX6:XDO6"/>
    <mergeCell ref="XDP6:XEG6"/>
    <mergeCell ref="XEH6:XEY6"/>
    <mergeCell ref="WYB6:WYS6"/>
    <mergeCell ref="WYT6:WZK6"/>
    <mergeCell ref="WZL6:XAC6"/>
    <mergeCell ref="XAD6:XAU6"/>
    <mergeCell ref="XAV6:XBM6"/>
    <mergeCell ref="WUP6:WVG6"/>
    <mergeCell ref="WVH6:WVY6"/>
    <mergeCell ref="WVZ6:WWQ6"/>
    <mergeCell ref="WWR6:WXI6"/>
    <mergeCell ref="WXJ6:WYA6"/>
    <mergeCell ref="WRD6:WRU6"/>
    <mergeCell ref="WRV6:WSM6"/>
    <mergeCell ref="WSN6:WTE6"/>
    <mergeCell ref="WTF6:WTW6"/>
    <mergeCell ref="WTX6:WUO6"/>
  </mergeCells>
  <phoneticPr fontId="0" type="noConversion"/>
  <printOptions horizontalCentered="1"/>
  <pageMargins left="0.70866141732283472" right="0.78740157480314965" top="0.6692913385826772" bottom="0.86614173228346458" header="0.27559055118110237" footer="0.39370078740157483"/>
  <pageSetup paperSize="9" scale="54" firstPageNumber="105" orientation="landscape" useFirstPageNumber="1" r:id="rId1"/>
  <headerFooter alignWithMargins="0">
    <oddFooter>&amp;L&amp;"Arial,Kurzíva"Zastupitelstvo Olomouckého kraje 18-12-2015
5. - Rozpočet Olomouckého kraje 2016 - návrh rozpočtu
Příloha č 5a): Financování rozpracovaných investičních akcí&amp;R&amp;"Arial,Kurzíva"&amp;12Strana &amp;P (celkem 154)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BJ11"/>
  <sheetViews>
    <sheetView tabSelected="1" zoomScale="70" zoomScaleNormal="70" workbookViewId="0">
      <selection activeCell="F23" sqref="F23"/>
    </sheetView>
  </sheetViews>
  <sheetFormatPr defaultColWidth="29.7109375" defaultRowHeight="12.75" outlineLevelCol="1" x14ac:dyDescent="0.2"/>
  <cols>
    <col min="1" max="1" width="5.28515625" style="10" customWidth="1"/>
    <col min="2" max="2" width="4.5703125" style="158" customWidth="1"/>
    <col min="3" max="3" width="24.140625" style="158" hidden="1" customWidth="1" outlineLevel="1"/>
    <col min="4" max="5" width="6.42578125" style="158" hidden="1" customWidth="1" outlineLevel="1"/>
    <col min="6" max="6" width="6.7109375" style="158" customWidth="1" collapsed="1"/>
    <col min="7" max="7" width="44.5703125" style="10" customWidth="1"/>
    <col min="8" max="8" width="59.85546875" style="10" customWidth="1"/>
    <col min="9" max="9" width="6.7109375" style="158" customWidth="1"/>
    <col min="10" max="10" width="11.28515625" style="158" customWidth="1"/>
    <col min="11" max="11" width="13.85546875" style="164" customWidth="1"/>
    <col min="12" max="12" width="13.7109375" style="165" customWidth="1"/>
    <col min="13" max="13" width="12.7109375" style="165" customWidth="1"/>
    <col min="14" max="14" width="12.7109375" style="158" customWidth="1"/>
    <col min="15" max="16" width="12.7109375" style="164" customWidth="1"/>
    <col min="17" max="17" width="13.7109375" style="164" customWidth="1"/>
    <col min="18" max="18" width="15.7109375" style="10" customWidth="1"/>
    <col min="19" max="32" width="29.7109375" style="10" customWidth="1"/>
    <col min="33" max="16384" width="29.7109375" style="10"/>
  </cols>
  <sheetData>
    <row r="1" spans="1:62" s="51" customFormat="1" ht="18" x14ac:dyDescent="0.25">
      <c r="A1" s="139" t="s">
        <v>207</v>
      </c>
      <c r="B1" s="156"/>
      <c r="C1" s="156"/>
      <c r="D1" s="156"/>
      <c r="E1" s="156"/>
      <c r="F1" s="156"/>
      <c r="G1" s="157"/>
      <c r="H1" s="156"/>
      <c r="I1" s="158"/>
      <c r="J1" s="159"/>
      <c r="K1" s="159"/>
      <c r="L1" s="160"/>
      <c r="M1" s="156"/>
      <c r="N1" s="156"/>
      <c r="O1" s="156"/>
      <c r="P1" s="156"/>
      <c r="Q1" s="156"/>
      <c r="R1" s="156"/>
      <c r="S1" s="183"/>
    </row>
    <row r="2" spans="1:62" s="51" customFormat="1" ht="15.75" x14ac:dyDescent="0.25">
      <c r="A2" s="146" t="s">
        <v>320</v>
      </c>
      <c r="B2" s="146"/>
      <c r="D2" s="146"/>
      <c r="E2" s="146"/>
      <c r="F2" s="146" t="s">
        <v>11</v>
      </c>
      <c r="G2" s="146"/>
      <c r="H2" s="154" t="s">
        <v>12</v>
      </c>
      <c r="I2" s="158"/>
      <c r="J2" s="146"/>
      <c r="K2" s="146"/>
      <c r="L2" s="161"/>
      <c r="M2" s="146"/>
      <c r="N2" s="146"/>
      <c r="O2" s="146"/>
      <c r="P2" s="146"/>
      <c r="Q2" s="146"/>
      <c r="R2" s="146"/>
      <c r="S2" s="183"/>
    </row>
    <row r="3" spans="1:62" s="51" customFormat="1" ht="17.25" customHeight="1" x14ac:dyDescent="0.2">
      <c r="A3" s="146"/>
      <c r="B3" s="146"/>
      <c r="D3" s="146"/>
      <c r="E3" s="146"/>
      <c r="F3" s="146" t="s">
        <v>13</v>
      </c>
      <c r="G3" s="146"/>
      <c r="H3" s="146"/>
      <c r="I3" s="158"/>
      <c r="J3" s="146"/>
      <c r="K3" s="146"/>
      <c r="L3" s="161"/>
      <c r="M3" s="146"/>
      <c r="N3" s="146"/>
      <c r="O3" s="146"/>
      <c r="P3" s="146"/>
      <c r="Q3" s="146"/>
      <c r="R3" s="146"/>
      <c r="S3" s="183"/>
    </row>
    <row r="4" spans="1:62" s="146" customFormat="1" ht="15" thickBot="1" x14ac:dyDescent="0.25">
      <c r="G4" s="150"/>
      <c r="Q4" s="33" t="s">
        <v>14</v>
      </c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</row>
    <row r="5" spans="1:62" ht="36" customHeight="1" thickBot="1" x14ac:dyDescent="0.25">
      <c r="A5" s="1007" t="s">
        <v>47</v>
      </c>
      <c r="B5" s="1008"/>
      <c r="C5" s="980"/>
      <c r="D5" s="980"/>
      <c r="E5" s="980"/>
      <c r="F5" s="980"/>
      <c r="G5" s="1009"/>
      <c r="H5" s="1008"/>
      <c r="I5" s="1008"/>
      <c r="J5" s="1008"/>
      <c r="K5" s="1008"/>
      <c r="L5" s="1008"/>
      <c r="M5" s="1008"/>
      <c r="N5" s="1008"/>
      <c r="O5" s="1008"/>
      <c r="P5" s="1008"/>
      <c r="Q5" s="1008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</row>
    <row r="6" spans="1:62" ht="32.25" customHeight="1" thickBot="1" x14ac:dyDescent="0.25">
      <c r="A6" s="991" t="s">
        <v>88</v>
      </c>
      <c r="B6" s="992"/>
      <c r="C6" s="992"/>
      <c r="D6" s="992"/>
      <c r="E6" s="992"/>
      <c r="F6" s="992"/>
      <c r="G6" s="992"/>
      <c r="H6" s="992"/>
      <c r="I6" s="992"/>
      <c r="J6" s="992"/>
      <c r="K6" s="992"/>
      <c r="L6" s="992"/>
      <c r="M6" s="992"/>
      <c r="N6" s="992"/>
      <c r="O6" s="992"/>
      <c r="P6" s="992"/>
      <c r="Q6" s="993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</row>
    <row r="7" spans="1:62" ht="27.75" customHeight="1" thickBot="1" x14ac:dyDescent="0.25">
      <c r="A7" s="974" t="s">
        <v>26</v>
      </c>
      <c r="B7" s="974" t="s">
        <v>16</v>
      </c>
      <c r="C7" s="960" t="s">
        <v>5</v>
      </c>
      <c r="D7" s="960" t="s">
        <v>4</v>
      </c>
      <c r="E7" s="960" t="s">
        <v>6</v>
      </c>
      <c r="F7" s="941" t="s">
        <v>180</v>
      </c>
      <c r="G7" s="955" t="s">
        <v>17</v>
      </c>
      <c r="H7" s="970" t="s">
        <v>18</v>
      </c>
      <c r="I7" s="972" t="s">
        <v>19</v>
      </c>
      <c r="J7" s="970" t="s">
        <v>20</v>
      </c>
      <c r="K7" s="967" t="s">
        <v>21</v>
      </c>
      <c r="L7" s="967" t="s">
        <v>22</v>
      </c>
      <c r="M7" s="961" t="s">
        <v>184</v>
      </c>
      <c r="N7" s="963" t="s">
        <v>185</v>
      </c>
      <c r="O7" s="963"/>
      <c r="P7" s="963"/>
      <c r="Q7" s="954" t="s">
        <v>186</v>
      </c>
      <c r="R7" s="911" t="s">
        <v>138</v>
      </c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</row>
    <row r="8" spans="1:62" ht="62.25" customHeight="1" thickBot="1" x14ac:dyDescent="0.25">
      <c r="A8" s="974"/>
      <c r="B8" s="974"/>
      <c r="C8" s="983"/>
      <c r="D8" s="983"/>
      <c r="E8" s="983"/>
      <c r="F8" s="942"/>
      <c r="G8" s="955"/>
      <c r="H8" s="970"/>
      <c r="I8" s="972"/>
      <c r="J8" s="970"/>
      <c r="K8" s="967"/>
      <c r="L8" s="967"/>
      <c r="M8" s="967"/>
      <c r="N8" s="130" t="s">
        <v>31</v>
      </c>
      <c r="O8" s="130" t="s">
        <v>53</v>
      </c>
      <c r="P8" s="130" t="s">
        <v>54</v>
      </c>
      <c r="Q8" s="955"/>
      <c r="R8" s="1006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</row>
    <row r="9" spans="1:62" ht="62.25" customHeight="1" x14ac:dyDescent="0.2">
      <c r="A9" s="649">
        <v>1</v>
      </c>
      <c r="B9" s="290" t="s">
        <v>103</v>
      </c>
      <c r="C9" s="3">
        <v>60002100993</v>
      </c>
      <c r="D9" s="290">
        <v>4350</v>
      </c>
      <c r="E9" s="290">
        <v>6121</v>
      </c>
      <c r="F9" s="290" t="s">
        <v>224</v>
      </c>
      <c r="G9" s="366" t="s">
        <v>220</v>
      </c>
      <c r="H9" s="650" t="s">
        <v>222</v>
      </c>
      <c r="I9" s="289" t="s">
        <v>102</v>
      </c>
      <c r="J9" s="655" t="s">
        <v>107</v>
      </c>
      <c r="K9" s="656">
        <v>236</v>
      </c>
      <c r="L9" s="651" t="s">
        <v>190</v>
      </c>
      <c r="M9" s="657">
        <v>163</v>
      </c>
      <c r="N9" s="215">
        <f t="shared" ref="N9:N10" si="0">SUM(O9:P9)</f>
        <v>73</v>
      </c>
      <c r="O9" s="652"/>
      <c r="P9" s="659">
        <v>73</v>
      </c>
      <c r="Q9" s="653">
        <f t="shared" ref="Q9:Q10" si="1">K9-M9-N9</f>
        <v>0</v>
      </c>
      <c r="R9" s="491" t="s">
        <v>225</v>
      </c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</row>
    <row r="10" spans="1:62" ht="69" customHeight="1" thickBot="1" x14ac:dyDescent="0.25">
      <c r="A10" s="649">
        <v>2</v>
      </c>
      <c r="B10" s="290" t="s">
        <v>99</v>
      </c>
      <c r="C10" s="3">
        <v>60002100994</v>
      </c>
      <c r="D10" s="290">
        <v>4357</v>
      </c>
      <c r="E10" s="290">
        <v>6121</v>
      </c>
      <c r="F10" s="290" t="s">
        <v>224</v>
      </c>
      <c r="G10" s="366" t="s">
        <v>221</v>
      </c>
      <c r="H10" s="650" t="s">
        <v>223</v>
      </c>
      <c r="I10" s="3"/>
      <c r="J10" s="3"/>
      <c r="K10" s="236">
        <v>250</v>
      </c>
      <c r="L10" s="888" t="s">
        <v>190</v>
      </c>
      <c r="M10" s="658">
        <v>0</v>
      </c>
      <c r="N10" s="215">
        <f t="shared" si="0"/>
        <v>250</v>
      </c>
      <c r="O10" s="660"/>
      <c r="P10" s="658">
        <v>250</v>
      </c>
      <c r="Q10" s="653">
        <f t="shared" si="1"/>
        <v>0</v>
      </c>
      <c r="R10" s="490" t="s">
        <v>226</v>
      </c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</row>
    <row r="11" spans="1:62" ht="36" customHeight="1" thickBot="1" x14ac:dyDescent="0.25">
      <c r="A11" s="996" t="s">
        <v>91</v>
      </c>
      <c r="B11" s="997"/>
      <c r="C11" s="997"/>
      <c r="D11" s="997"/>
      <c r="E11" s="997"/>
      <c r="F11" s="997"/>
      <c r="G11" s="997"/>
      <c r="H11" s="997"/>
      <c r="I11" s="24"/>
      <c r="J11" s="24"/>
      <c r="K11" s="240">
        <f>SUM(K9:K10)</f>
        <v>486</v>
      </c>
      <c r="L11" s="240"/>
      <c r="M11" s="241">
        <f>SUM(M9:M10)</f>
        <v>163</v>
      </c>
      <c r="N11" s="223">
        <f>SUM(N9:N10)</f>
        <v>323</v>
      </c>
      <c r="O11" s="393">
        <f>SUM(O9:O10)</f>
        <v>0</v>
      </c>
      <c r="P11" s="241">
        <f>SUM(P9:P10)</f>
        <v>323</v>
      </c>
      <c r="Q11" s="134">
        <f>SUM(Q9:Q10)</f>
        <v>0</v>
      </c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</row>
  </sheetData>
  <mergeCells count="19">
    <mergeCell ref="A5:Q5"/>
    <mergeCell ref="A6:Q6"/>
    <mergeCell ref="E7:E8"/>
    <mergeCell ref="A7:A8"/>
    <mergeCell ref="J7:J8"/>
    <mergeCell ref="K7:K8"/>
    <mergeCell ref="N7:P7"/>
    <mergeCell ref="H7:H8"/>
    <mergeCell ref="L7:L8"/>
    <mergeCell ref="I7:I8"/>
    <mergeCell ref="Q7:Q8"/>
    <mergeCell ref="R7:R8"/>
    <mergeCell ref="A11:H11"/>
    <mergeCell ref="C7:C8"/>
    <mergeCell ref="M7:M8"/>
    <mergeCell ref="D7:D8"/>
    <mergeCell ref="B7:B8"/>
    <mergeCell ref="G7:G8"/>
    <mergeCell ref="F7:F8"/>
  </mergeCells>
  <phoneticPr fontId="3" type="noConversion"/>
  <printOptions horizontalCentered="1"/>
  <pageMargins left="0.70866141732283472" right="0.78740157480314965" top="0.6692913385826772" bottom="0.86614173228346458" header="0.27559055118110237" footer="0.39370078740157483"/>
  <pageSetup paperSize="9" scale="53" firstPageNumber="106" orientation="landscape" useFirstPageNumber="1" r:id="rId1"/>
  <headerFooter alignWithMargins="0">
    <oddFooter>&amp;L&amp;"Arial,Kurzíva"Zastupitelstvo Olomouckého kraje 18-12-2015
5. - Rozpočet Olomouckého kraje 2016 - návrh rozpočtu
Příloha č 5a): Financování rozpracovaných investičních akcí&amp;R&amp;"Arial,Kurzíva"&amp;12Strana &amp;P (celkem 154)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17"/>
  <sheetViews>
    <sheetView zoomScale="70" zoomScaleNormal="70" workbookViewId="0">
      <selection activeCell="P9" sqref="P9:P12"/>
    </sheetView>
  </sheetViews>
  <sheetFormatPr defaultColWidth="29.7109375" defaultRowHeight="12.75" outlineLevelCol="1" x14ac:dyDescent="0.2"/>
  <cols>
    <col min="1" max="1" width="5.140625" customWidth="1"/>
    <col min="2" max="2" width="4.7109375" customWidth="1"/>
    <col min="3" max="3" width="17.28515625" hidden="1" customWidth="1" outlineLevel="1"/>
    <col min="4" max="5" width="6.42578125" hidden="1" customWidth="1" outlineLevel="1"/>
    <col min="6" max="6" width="6.42578125" customWidth="1" outlineLevel="1"/>
    <col min="7" max="7" width="47.5703125" customWidth="1"/>
    <col min="8" max="8" width="49" customWidth="1"/>
    <col min="9" max="9" width="9" customWidth="1"/>
    <col min="10" max="10" width="12.5703125" customWidth="1"/>
    <col min="11" max="11" width="18.140625" customWidth="1"/>
    <col min="12" max="12" width="13.7109375" customWidth="1"/>
    <col min="13" max="13" width="12.42578125" customWidth="1"/>
    <col min="14" max="14" width="13.28515625" customWidth="1"/>
    <col min="15" max="15" width="10.42578125" customWidth="1"/>
    <col min="16" max="17" width="13.28515625" customWidth="1"/>
    <col min="18" max="18" width="15.7109375" customWidth="1"/>
    <col min="19" max="29" width="29.7109375" customWidth="1"/>
  </cols>
  <sheetData>
    <row r="1" spans="1:30" s="274" customFormat="1" ht="18" x14ac:dyDescent="0.25">
      <c r="A1" s="139" t="s">
        <v>60</v>
      </c>
      <c r="B1" s="156"/>
      <c r="C1" s="156"/>
      <c r="D1" s="156"/>
      <c r="E1" s="156"/>
      <c r="F1" s="156"/>
      <c r="G1" s="157"/>
      <c r="H1" s="156"/>
      <c r="I1" s="159"/>
      <c r="J1" s="158"/>
      <c r="K1" s="159"/>
      <c r="L1" s="160"/>
      <c r="M1" s="156"/>
      <c r="N1" s="156"/>
      <c r="O1" s="156"/>
      <c r="P1" s="156"/>
      <c r="Q1" s="156"/>
    </row>
    <row r="2" spans="1:30" s="274" customFormat="1" ht="15.75" x14ac:dyDescent="0.25">
      <c r="A2" s="146"/>
      <c r="B2" s="146"/>
      <c r="C2" s="146"/>
      <c r="D2" s="146"/>
      <c r="E2" s="146"/>
      <c r="F2" s="146"/>
      <c r="G2" s="146" t="s">
        <v>11</v>
      </c>
      <c r="H2" s="154" t="s">
        <v>12</v>
      </c>
      <c r="I2" s="146"/>
      <c r="J2" s="158"/>
      <c r="K2" s="146"/>
      <c r="L2" s="161"/>
      <c r="M2" s="146"/>
      <c r="N2" s="146"/>
      <c r="O2" s="146"/>
      <c r="P2" s="146"/>
      <c r="Q2" s="146"/>
    </row>
    <row r="3" spans="1:30" s="274" customFormat="1" ht="10.5" customHeight="1" x14ac:dyDescent="0.2">
      <c r="A3" s="146"/>
      <c r="B3" s="146"/>
      <c r="C3" s="146"/>
      <c r="D3" s="146"/>
      <c r="E3" s="146"/>
      <c r="F3" s="146"/>
      <c r="G3" s="146" t="s">
        <v>13</v>
      </c>
      <c r="H3" s="146"/>
      <c r="I3" s="146"/>
      <c r="J3" s="158"/>
      <c r="K3" s="146"/>
      <c r="L3" s="161"/>
      <c r="M3" s="146"/>
      <c r="N3" s="146"/>
      <c r="O3" s="146"/>
      <c r="P3" s="146"/>
      <c r="Q3" s="146"/>
    </row>
    <row r="4" spans="1:30" s="10" customFormat="1" ht="19.5" customHeight="1" thickBot="1" x14ac:dyDescent="0.25">
      <c r="A4" s="21"/>
      <c r="B4" s="22"/>
      <c r="C4" s="22"/>
      <c r="D4" s="22"/>
      <c r="E4" s="22"/>
      <c r="F4" s="22"/>
      <c r="G4" s="23"/>
      <c r="H4" s="22"/>
      <c r="I4" s="22"/>
      <c r="J4" s="22"/>
      <c r="K4" s="22"/>
      <c r="L4" s="22"/>
      <c r="M4" s="22"/>
      <c r="N4" s="22"/>
      <c r="O4" s="22"/>
      <c r="P4" s="22"/>
      <c r="Q4" s="212" t="s">
        <v>14</v>
      </c>
    </row>
    <row r="5" spans="1:30" s="10" customFormat="1" ht="29.1" customHeight="1" thickBot="1" x14ac:dyDescent="0.25">
      <c r="A5" s="923" t="s">
        <v>47</v>
      </c>
      <c r="B5" s="979"/>
      <c r="C5" s="979"/>
      <c r="D5" s="979"/>
      <c r="E5" s="979"/>
      <c r="F5" s="979"/>
      <c r="G5" s="979"/>
      <c r="H5" s="979"/>
      <c r="I5" s="979"/>
      <c r="J5" s="979"/>
      <c r="K5" s="979"/>
      <c r="L5" s="979"/>
      <c r="M5" s="979"/>
      <c r="N5" s="979"/>
      <c r="O5" s="979"/>
      <c r="P5" s="979"/>
      <c r="Q5" s="980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</row>
    <row r="6" spans="1:30" s="10" customFormat="1" ht="29.25" customHeight="1" thickBot="1" x14ac:dyDescent="0.25">
      <c r="A6" s="923" t="s">
        <v>90</v>
      </c>
      <c r="B6" s="979"/>
      <c r="C6" s="979"/>
      <c r="D6" s="979"/>
      <c r="E6" s="979"/>
      <c r="F6" s="979"/>
      <c r="G6" s="979"/>
      <c r="H6" s="979"/>
      <c r="I6" s="979"/>
      <c r="J6" s="979"/>
      <c r="K6" s="979"/>
      <c r="L6" s="979"/>
      <c r="M6" s="979"/>
      <c r="N6" s="979"/>
      <c r="O6" s="979"/>
      <c r="P6" s="979"/>
      <c r="Q6" s="98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</row>
    <row r="7" spans="1:30" s="10" customFormat="1" ht="27" customHeight="1" thickBot="1" x14ac:dyDescent="0.25">
      <c r="A7" s="950" t="s">
        <v>26</v>
      </c>
      <c r="B7" s="950" t="s">
        <v>16</v>
      </c>
      <c r="C7" s="960" t="s">
        <v>5</v>
      </c>
      <c r="D7" s="960" t="s">
        <v>4</v>
      </c>
      <c r="E7" s="960" t="s">
        <v>6</v>
      </c>
      <c r="F7" s="941" t="s">
        <v>180</v>
      </c>
      <c r="G7" s="1017" t="s">
        <v>17</v>
      </c>
      <c r="H7" s="952" t="s">
        <v>61</v>
      </c>
      <c r="I7" s="973" t="s">
        <v>19</v>
      </c>
      <c r="J7" s="952" t="s">
        <v>20</v>
      </c>
      <c r="K7" s="931" t="s">
        <v>21</v>
      </c>
      <c r="L7" s="931" t="s">
        <v>22</v>
      </c>
      <c r="M7" s="984" t="s">
        <v>140</v>
      </c>
      <c r="N7" s="986" t="s">
        <v>139</v>
      </c>
      <c r="O7" s="987"/>
      <c r="P7" s="989"/>
      <c r="Q7" s="954" t="s">
        <v>141</v>
      </c>
      <c r="R7" s="911" t="s">
        <v>138</v>
      </c>
    </row>
    <row r="8" spans="1:30" s="10" customFormat="1" ht="62.25" customHeight="1" thickBot="1" x14ac:dyDescent="0.25">
      <c r="A8" s="1016"/>
      <c r="B8" s="1016"/>
      <c r="C8" s="983"/>
      <c r="D8" s="983"/>
      <c r="E8" s="983"/>
      <c r="F8" s="942"/>
      <c r="G8" s="1018"/>
      <c r="H8" s="953"/>
      <c r="I8" s="1019"/>
      <c r="J8" s="1013"/>
      <c r="K8" s="932"/>
      <c r="L8" s="1014"/>
      <c r="M8" s="1015"/>
      <c r="N8" s="126" t="s">
        <v>23</v>
      </c>
      <c r="O8" s="503" t="s">
        <v>1</v>
      </c>
      <c r="P8" s="214" t="s">
        <v>2</v>
      </c>
      <c r="Q8" s="960"/>
      <c r="R8" s="912"/>
    </row>
    <row r="9" spans="1:30" s="10" customFormat="1" ht="112.5" customHeight="1" x14ac:dyDescent="0.2">
      <c r="A9" s="67">
        <v>1</v>
      </c>
      <c r="B9" s="291"/>
      <c r="C9" s="3"/>
      <c r="D9" s="291"/>
      <c r="E9" s="291"/>
      <c r="F9" s="308"/>
      <c r="G9" s="472"/>
      <c r="H9" s="473"/>
      <c r="I9" s="452"/>
      <c r="J9" s="452"/>
      <c r="K9" s="492"/>
      <c r="L9" s="489"/>
      <c r="M9" s="128"/>
      <c r="N9" s="132">
        <f>O9+P9</f>
        <v>0</v>
      </c>
      <c r="O9" s="570"/>
      <c r="P9" s="573"/>
      <c r="Q9" s="511">
        <f>K9-M9-N9</f>
        <v>0</v>
      </c>
      <c r="R9" s="491"/>
    </row>
    <row r="10" spans="1:30" s="10" customFormat="1" ht="69" customHeight="1" x14ac:dyDescent="0.2">
      <c r="A10" s="110">
        <v>2</v>
      </c>
      <c r="B10" s="308"/>
      <c r="C10" s="3"/>
      <c r="D10" s="308"/>
      <c r="E10" s="308"/>
      <c r="F10" s="308"/>
      <c r="G10" s="472"/>
      <c r="H10" s="473"/>
      <c r="I10" s="293"/>
      <c r="J10" s="293"/>
      <c r="K10" s="492"/>
      <c r="L10" s="509"/>
      <c r="M10" s="510"/>
      <c r="N10" s="215">
        <f t="shared" ref="N10:N12" si="0">O10+P10</f>
        <v>0</v>
      </c>
      <c r="O10" s="571"/>
      <c r="P10" s="306"/>
      <c r="Q10" s="112">
        <f>K10-M10-N10</f>
        <v>0</v>
      </c>
      <c r="R10" s="502"/>
    </row>
    <row r="11" spans="1:30" s="10" customFormat="1" ht="70.5" customHeight="1" x14ac:dyDescent="0.2">
      <c r="A11" s="110">
        <v>3</v>
      </c>
      <c r="B11" s="308"/>
      <c r="C11" s="3"/>
      <c r="D11" s="308"/>
      <c r="E11" s="308"/>
      <c r="F11" s="308"/>
      <c r="G11" s="472"/>
      <c r="H11" s="473"/>
      <c r="I11" s="293"/>
      <c r="J11" s="293"/>
      <c r="K11" s="492"/>
      <c r="L11" s="509"/>
      <c r="M11" s="510"/>
      <c r="N11" s="215">
        <f t="shared" si="0"/>
        <v>0</v>
      </c>
      <c r="O11" s="576"/>
      <c r="P11" s="639"/>
      <c r="Q11" s="112">
        <f>K11-M11-N11</f>
        <v>0</v>
      </c>
      <c r="R11" s="577"/>
    </row>
    <row r="12" spans="1:30" s="10" customFormat="1" ht="54.75" customHeight="1" thickBot="1" x14ac:dyDescent="0.25">
      <c r="A12" s="68">
        <v>4</v>
      </c>
      <c r="B12" s="290"/>
      <c r="C12" s="3"/>
      <c r="D12" s="290"/>
      <c r="E12" s="290"/>
      <c r="F12" s="290"/>
      <c r="G12" s="549"/>
      <c r="H12" s="550"/>
      <c r="I12" s="289"/>
      <c r="J12" s="289"/>
      <c r="K12" s="582"/>
      <c r="L12" s="307"/>
      <c r="M12" s="548"/>
      <c r="N12" s="138">
        <f t="shared" si="0"/>
        <v>0</v>
      </c>
      <c r="O12" s="572"/>
      <c r="P12" s="535"/>
      <c r="Q12" s="211">
        <f>K12-M12-N12</f>
        <v>0</v>
      </c>
      <c r="R12" s="490"/>
    </row>
    <row r="13" spans="1:30" s="54" customFormat="1" ht="33.75" customHeight="1" thickBot="1" x14ac:dyDescent="0.25">
      <c r="A13" s="1010" t="s">
        <v>92</v>
      </c>
      <c r="B13" s="1011"/>
      <c r="C13" s="1011"/>
      <c r="D13" s="1011"/>
      <c r="E13" s="1011"/>
      <c r="F13" s="1011"/>
      <c r="G13" s="1011"/>
      <c r="H13" s="1012"/>
      <c r="I13" s="285"/>
      <c r="J13" s="285"/>
      <c r="K13" s="25">
        <f>SUM(K9:K12)</f>
        <v>0</v>
      </c>
      <c r="L13" s="286"/>
      <c r="M13" s="143">
        <f t="shared" ref="M13:Q13" si="1">SUM(M9:M12)</f>
        <v>0</v>
      </c>
      <c r="N13" s="108">
        <f t="shared" si="1"/>
        <v>0</v>
      </c>
      <c r="O13" s="396">
        <f t="shared" si="1"/>
        <v>0</v>
      </c>
      <c r="P13" s="394">
        <f t="shared" si="1"/>
        <v>0</v>
      </c>
      <c r="Q13" s="108">
        <f t="shared" si="1"/>
        <v>0</v>
      </c>
    </row>
    <row r="17" spans="15:15" x14ac:dyDescent="0.2">
      <c r="O17" s="244"/>
    </row>
  </sheetData>
  <mergeCells count="19">
    <mergeCell ref="A5:Q5"/>
    <mergeCell ref="A6:Q6"/>
    <mergeCell ref="A7:A8"/>
    <mergeCell ref="B7:B8"/>
    <mergeCell ref="C7:C8"/>
    <mergeCell ref="D7:D8"/>
    <mergeCell ref="E7:E8"/>
    <mergeCell ref="G7:G8"/>
    <mergeCell ref="H7:H8"/>
    <mergeCell ref="I7:I8"/>
    <mergeCell ref="N7:P7"/>
    <mergeCell ref="Q7:Q8"/>
    <mergeCell ref="R7:R8"/>
    <mergeCell ref="A13:H13"/>
    <mergeCell ref="J7:J8"/>
    <mergeCell ref="K7:K8"/>
    <mergeCell ref="L7:L8"/>
    <mergeCell ref="M7:M8"/>
    <mergeCell ref="F7:F8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3" firstPageNumber="94" orientation="landscape" useFirstPageNumber="1" r:id="rId1"/>
  <headerFooter alignWithMargins="0">
    <oddFooter>&amp;L&amp;"Arial,Kurzíva"Zastupitelstvo Olomouckého kraje 12-12-2014
6. - Rozpočet Olomouckého kraje 2015 - návrh rozpočtu 
Příloha č. 6: Rozpracované investice&amp;R&amp;"Arial,Kurzíva"&amp;12Strana &amp;P (celkem 127)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S101"/>
  <sheetViews>
    <sheetView tabSelected="1" zoomScale="70" zoomScaleNormal="70" workbookViewId="0">
      <selection activeCell="F23" sqref="F23"/>
    </sheetView>
  </sheetViews>
  <sheetFormatPr defaultColWidth="9.140625" defaultRowHeight="12.75" outlineLevelCol="1" x14ac:dyDescent="0.2"/>
  <cols>
    <col min="1" max="1" width="5.42578125" style="51" customWidth="1"/>
    <col min="2" max="2" width="4.5703125" style="51" customWidth="1"/>
    <col min="3" max="3" width="16" style="51" hidden="1" customWidth="1" outlineLevel="1"/>
    <col min="4" max="4" width="7.7109375" style="296" hidden="1" customWidth="1" outlineLevel="1"/>
    <col min="5" max="5" width="5.5703125" style="296" hidden="1" customWidth="1" outlineLevel="1"/>
    <col min="6" max="6" width="6.7109375" style="406" customWidth="1" collapsed="1"/>
    <col min="7" max="7" width="41.42578125" style="296" customWidth="1"/>
    <col min="8" max="8" width="60.42578125" style="296" customWidth="1"/>
    <col min="9" max="9" width="7.140625" style="296" customWidth="1"/>
    <col min="10" max="10" width="14.7109375" style="188" customWidth="1"/>
    <col min="11" max="11" width="13.5703125" style="189" customWidth="1"/>
    <col min="12" max="12" width="13.7109375" style="189" customWidth="1"/>
    <col min="13" max="13" width="12.42578125" style="189" customWidth="1"/>
    <col min="14" max="14" width="14.85546875" style="189" customWidth="1"/>
    <col min="15" max="15" width="13.140625" style="189" customWidth="1"/>
    <col min="16" max="16" width="14.85546875" style="189" customWidth="1"/>
    <col min="17" max="17" width="14.42578125" style="189" customWidth="1"/>
    <col min="18" max="18" width="14.7109375" style="410" customWidth="1"/>
    <col min="19" max="16384" width="9.140625" style="51"/>
  </cols>
  <sheetData>
    <row r="1" spans="1:19" ht="18" x14ac:dyDescent="0.25">
      <c r="A1" s="139" t="s">
        <v>207</v>
      </c>
      <c r="B1" s="156"/>
      <c r="C1" s="156"/>
      <c r="D1" s="156"/>
      <c r="E1" s="156"/>
      <c r="F1" s="156"/>
      <c r="G1" s="157"/>
      <c r="H1" s="160"/>
      <c r="I1" s="156"/>
      <c r="L1" s="190"/>
      <c r="M1" s="190"/>
      <c r="O1" s="190"/>
      <c r="P1" s="190"/>
      <c r="Q1" s="190"/>
      <c r="R1" s="422"/>
      <c r="S1" s="183"/>
    </row>
    <row r="2" spans="1:19" ht="15.75" x14ac:dyDescent="0.25">
      <c r="A2" s="146" t="s">
        <v>320</v>
      </c>
      <c r="B2" s="146"/>
      <c r="C2" s="146"/>
      <c r="E2" s="146"/>
      <c r="F2" s="146" t="s">
        <v>11</v>
      </c>
      <c r="G2" s="146"/>
      <c r="H2" s="154" t="s">
        <v>12</v>
      </c>
      <c r="L2" s="191"/>
      <c r="M2" s="191"/>
      <c r="O2" s="191"/>
      <c r="P2" s="191"/>
      <c r="Q2" s="191"/>
      <c r="R2" s="423"/>
      <c r="S2" s="183"/>
    </row>
    <row r="3" spans="1:19" ht="12" customHeight="1" x14ac:dyDescent="0.2">
      <c r="A3" s="146"/>
      <c r="B3" s="146"/>
      <c r="C3" s="146"/>
      <c r="E3" s="146"/>
      <c r="F3" s="146" t="s">
        <v>13</v>
      </c>
      <c r="G3" s="146"/>
      <c r="H3" s="161"/>
      <c r="I3" s="146"/>
      <c r="L3" s="191"/>
      <c r="M3" s="191"/>
      <c r="O3" s="191"/>
      <c r="P3" s="191"/>
      <c r="Q3" s="191"/>
      <c r="R3" s="423"/>
      <c r="S3" s="183"/>
    </row>
    <row r="4" spans="1:19" ht="17.25" customHeight="1" thickBot="1" x14ac:dyDescent="0.25">
      <c r="A4" s="146"/>
      <c r="B4" s="146"/>
      <c r="C4" s="146"/>
      <c r="D4" s="146"/>
      <c r="E4" s="146"/>
      <c r="F4" s="146"/>
      <c r="G4" s="146"/>
      <c r="H4" s="161"/>
      <c r="I4" s="146"/>
      <c r="L4" s="191"/>
      <c r="M4" s="191"/>
      <c r="O4" s="191"/>
      <c r="P4" s="191"/>
      <c r="Q4" s="191" t="s">
        <v>30</v>
      </c>
      <c r="R4" s="423"/>
      <c r="S4" s="183"/>
    </row>
    <row r="5" spans="1:19" ht="24" customHeight="1" thickBot="1" x14ac:dyDescent="0.25">
      <c r="A5" s="321" t="s">
        <v>62</v>
      </c>
      <c r="B5" s="297"/>
      <c r="C5" s="297"/>
      <c r="D5" s="297"/>
      <c r="E5" s="297"/>
      <c r="F5" s="297"/>
      <c r="G5" s="297"/>
      <c r="H5" s="297"/>
      <c r="I5" s="297"/>
      <c r="J5" s="29"/>
      <c r="K5" s="52"/>
      <c r="L5" s="52"/>
      <c r="M5" s="52"/>
      <c r="N5" s="52"/>
      <c r="O5" s="52"/>
      <c r="P5" s="52"/>
      <c r="Q5" s="53"/>
    </row>
    <row r="6" spans="1:19" ht="24" hidden="1" customHeight="1" thickBot="1" x14ac:dyDescent="0.25">
      <c r="A6" s="322" t="s">
        <v>38</v>
      </c>
      <c r="B6" s="184"/>
      <c r="C6" s="184"/>
      <c r="D6" s="184"/>
      <c r="E6" s="184"/>
      <c r="F6" s="184"/>
      <c r="G6" s="184"/>
      <c r="H6" s="184"/>
      <c r="I6" s="184"/>
      <c r="J6" s="192"/>
      <c r="K6" s="193"/>
      <c r="L6" s="193"/>
      <c r="M6" s="193"/>
      <c r="N6" s="193"/>
      <c r="O6" s="193"/>
      <c r="P6" s="193"/>
      <c r="Q6" s="327"/>
    </row>
    <row r="7" spans="1:19" s="381" customFormat="1" ht="24" customHeight="1" thickBot="1" x14ac:dyDescent="0.25">
      <c r="A7" s="1020" t="s">
        <v>182</v>
      </c>
      <c r="B7" s="1021"/>
      <c r="C7" s="1021"/>
      <c r="D7" s="1021"/>
      <c r="E7" s="1021"/>
      <c r="F7" s="1021"/>
      <c r="G7" s="1021"/>
      <c r="H7" s="1021"/>
      <c r="I7" s="403"/>
      <c r="J7" s="404"/>
      <c r="K7" s="405"/>
      <c r="L7" s="405"/>
      <c r="M7" s="193"/>
      <c r="N7" s="193"/>
      <c r="O7" s="193"/>
      <c r="P7" s="193"/>
      <c r="Q7" s="327"/>
      <c r="R7" s="410"/>
    </row>
    <row r="8" spans="1:19" ht="25.5" customHeight="1" thickBot="1" x14ac:dyDescent="0.25">
      <c r="A8" s="974" t="s">
        <v>48</v>
      </c>
      <c r="B8" s="974" t="s">
        <v>55</v>
      </c>
      <c r="C8" s="960" t="s">
        <v>5</v>
      </c>
      <c r="D8" s="960" t="s">
        <v>4</v>
      </c>
      <c r="E8" s="960" t="s">
        <v>6</v>
      </c>
      <c r="F8" s="941" t="s">
        <v>180</v>
      </c>
      <c r="G8" s="955" t="s">
        <v>17</v>
      </c>
      <c r="H8" s="970" t="s">
        <v>18</v>
      </c>
      <c r="I8" s="973" t="s">
        <v>19</v>
      </c>
      <c r="J8" s="971" t="s">
        <v>20</v>
      </c>
      <c r="K8" s="971" t="s">
        <v>21</v>
      </c>
      <c r="L8" s="971" t="s">
        <v>22</v>
      </c>
      <c r="M8" s="961" t="s">
        <v>184</v>
      </c>
      <c r="N8" s="1022" t="s">
        <v>185</v>
      </c>
      <c r="O8" s="1022"/>
      <c r="P8" s="1022"/>
      <c r="Q8" s="961" t="s">
        <v>186</v>
      </c>
      <c r="R8" s="911" t="s">
        <v>138</v>
      </c>
    </row>
    <row r="9" spans="1:19" ht="58.5" customHeight="1" thickBot="1" x14ac:dyDescent="0.25">
      <c r="A9" s="974"/>
      <c r="B9" s="974"/>
      <c r="C9" s="983"/>
      <c r="D9" s="983"/>
      <c r="E9" s="983"/>
      <c r="F9" s="942"/>
      <c r="G9" s="955"/>
      <c r="H9" s="970"/>
      <c r="I9" s="990"/>
      <c r="J9" s="1001"/>
      <c r="K9" s="1001"/>
      <c r="L9" s="1001"/>
      <c r="M9" s="967"/>
      <c r="N9" s="568" t="s">
        <v>31</v>
      </c>
      <c r="O9" s="568" t="s">
        <v>53</v>
      </c>
      <c r="P9" s="568" t="s">
        <v>54</v>
      </c>
      <c r="Q9" s="967"/>
      <c r="R9" s="1006"/>
    </row>
    <row r="10" spans="1:19" s="304" customFormat="1" ht="72" customHeight="1" x14ac:dyDescent="0.2">
      <c r="A10" s="750">
        <v>1</v>
      </c>
      <c r="B10" s="751" t="s">
        <v>100</v>
      </c>
      <c r="C10" s="518">
        <v>60003100768</v>
      </c>
      <c r="D10" s="751">
        <v>3315</v>
      </c>
      <c r="E10" s="751">
        <v>6121</v>
      </c>
      <c r="F10" s="751">
        <v>61</v>
      </c>
      <c r="G10" s="752" t="s">
        <v>148</v>
      </c>
      <c r="H10" s="753" t="s">
        <v>181</v>
      </c>
      <c r="I10" s="751" t="s">
        <v>300</v>
      </c>
      <c r="J10" s="751" t="s">
        <v>105</v>
      </c>
      <c r="K10" s="754">
        <v>20415</v>
      </c>
      <c r="L10" s="755" t="s">
        <v>172</v>
      </c>
      <c r="M10" s="756">
        <v>615</v>
      </c>
      <c r="N10" s="757">
        <f>O10+P10</f>
        <v>3000</v>
      </c>
      <c r="O10" s="758"/>
      <c r="P10" s="759">
        <v>3000</v>
      </c>
      <c r="Q10" s="248">
        <f>K10-M10-N10</f>
        <v>16800</v>
      </c>
      <c r="R10" s="669"/>
    </row>
    <row r="11" spans="1:19" s="406" customFormat="1" ht="72" customHeight="1" x14ac:dyDescent="0.2">
      <c r="A11" s="668">
        <v>2</v>
      </c>
      <c r="B11" s="47" t="s">
        <v>101</v>
      </c>
      <c r="C11" s="3">
        <v>60003100802</v>
      </c>
      <c r="D11" s="47">
        <v>3315</v>
      </c>
      <c r="E11" s="47">
        <v>5171</v>
      </c>
      <c r="F11" s="47">
        <v>51</v>
      </c>
      <c r="G11" s="661" t="s">
        <v>311</v>
      </c>
      <c r="H11" s="662" t="s">
        <v>307</v>
      </c>
      <c r="I11" s="47" t="s">
        <v>102</v>
      </c>
      <c r="J11" s="47" t="s">
        <v>143</v>
      </c>
      <c r="K11" s="663">
        <v>2213</v>
      </c>
      <c r="L11" s="664" t="s">
        <v>190</v>
      </c>
      <c r="M11" s="50">
        <v>404</v>
      </c>
      <c r="N11" s="555">
        <f t="shared" ref="N11:N12" si="0">O11+P11</f>
        <v>1809</v>
      </c>
      <c r="O11" s="665"/>
      <c r="P11" s="666">
        <v>1809</v>
      </c>
      <c r="Q11" s="667">
        <f t="shared" ref="Q11:Q12" si="1">K11-M11-N11</f>
        <v>0</v>
      </c>
      <c r="R11" s="654"/>
    </row>
    <row r="12" spans="1:19" s="406" customFormat="1" ht="72" customHeight="1" thickBot="1" x14ac:dyDescent="0.25">
      <c r="A12" s="760">
        <v>3</v>
      </c>
      <c r="B12" s="761" t="s">
        <v>101</v>
      </c>
      <c r="C12" s="529">
        <v>60003101008</v>
      </c>
      <c r="D12" s="761">
        <v>3315</v>
      </c>
      <c r="E12" s="761">
        <v>6121</v>
      </c>
      <c r="F12" s="761">
        <v>61</v>
      </c>
      <c r="G12" s="762" t="s">
        <v>232</v>
      </c>
      <c r="H12" s="763" t="s">
        <v>233</v>
      </c>
      <c r="I12" s="761" t="s">
        <v>179</v>
      </c>
      <c r="J12" s="761" t="s">
        <v>301</v>
      </c>
      <c r="K12" s="764">
        <v>20000</v>
      </c>
      <c r="L12" s="765" t="s">
        <v>190</v>
      </c>
      <c r="M12" s="766">
        <v>200</v>
      </c>
      <c r="N12" s="129">
        <f t="shared" si="0"/>
        <v>19800</v>
      </c>
      <c r="O12" s="767"/>
      <c r="P12" s="768">
        <v>19800</v>
      </c>
      <c r="Q12" s="671">
        <f t="shared" si="1"/>
        <v>0</v>
      </c>
      <c r="R12" s="490"/>
    </row>
    <row r="13" spans="1:19" ht="34.5" customHeight="1" thickBot="1" x14ac:dyDescent="0.25">
      <c r="A13" s="1023" t="s">
        <v>227</v>
      </c>
      <c r="B13" s="1024"/>
      <c r="C13" s="1024"/>
      <c r="D13" s="1024"/>
      <c r="E13" s="1024"/>
      <c r="F13" s="1024"/>
      <c r="G13" s="1024"/>
      <c r="H13" s="1025"/>
      <c r="I13" s="743"/>
      <c r="J13" s="744"/>
      <c r="K13" s="745">
        <f>SUM(K10:K12)</f>
        <v>42628</v>
      </c>
      <c r="L13" s="745"/>
      <c r="M13" s="746">
        <f>SUM(M10:M12)</f>
        <v>1219</v>
      </c>
      <c r="N13" s="747">
        <f>SUM(N10:N12)</f>
        <v>24609</v>
      </c>
      <c r="O13" s="748">
        <f>SUM(O10:O12)</f>
        <v>0</v>
      </c>
      <c r="P13" s="749">
        <f>SUM(P10:P12)</f>
        <v>24609</v>
      </c>
      <c r="Q13" s="747">
        <f>SUM(Q10:Q12)</f>
        <v>16800</v>
      </c>
    </row>
    <row r="14" spans="1:19" ht="13.5" customHeight="1" x14ac:dyDescent="0.2">
      <c r="A14" s="194"/>
      <c r="B14" s="188"/>
      <c r="C14" s="188"/>
      <c r="D14" s="188"/>
      <c r="E14" s="188"/>
      <c r="F14" s="188"/>
      <c r="G14" s="188"/>
      <c r="H14" s="195"/>
      <c r="I14" s="196"/>
      <c r="J14" s="197"/>
      <c r="K14" s="198"/>
      <c r="L14" s="199"/>
      <c r="M14" s="200"/>
      <c r="O14" s="200"/>
      <c r="R14" s="411"/>
    </row>
    <row r="15" spans="1:19" ht="15.75" x14ac:dyDescent="0.25">
      <c r="A15" s="201"/>
      <c r="B15" s="201"/>
      <c r="C15" s="201"/>
      <c r="D15" s="201"/>
      <c r="E15" s="201"/>
      <c r="F15" s="201"/>
      <c r="G15" s="566"/>
      <c r="H15" s="202"/>
      <c r="I15" s="187"/>
      <c r="J15" s="201"/>
      <c r="K15" s="198"/>
      <c r="L15" s="199"/>
    </row>
    <row r="16" spans="1:19" x14ac:dyDescent="0.2">
      <c r="A16" s="188"/>
      <c r="B16" s="188"/>
      <c r="C16" s="188"/>
      <c r="D16" s="188"/>
      <c r="E16" s="188"/>
      <c r="F16" s="188"/>
      <c r="G16" s="194"/>
      <c r="H16" s="188"/>
      <c r="I16" s="185"/>
      <c r="J16" s="203"/>
      <c r="K16" s="198"/>
      <c r="L16" s="199"/>
      <c r="M16" s="199"/>
    </row>
    <row r="17" spans="1:13" x14ac:dyDescent="0.2">
      <c r="A17" s="188"/>
      <c r="B17" s="188"/>
      <c r="C17" s="188"/>
      <c r="D17" s="188"/>
      <c r="E17" s="188"/>
      <c r="F17" s="188"/>
      <c r="G17" s="204"/>
      <c r="H17" s="188"/>
      <c r="I17" s="186"/>
      <c r="J17" s="197"/>
      <c r="K17" s="198"/>
      <c r="L17" s="199"/>
      <c r="M17" s="199"/>
    </row>
    <row r="18" spans="1:13" x14ac:dyDescent="0.2">
      <c r="A18" s="188"/>
      <c r="B18" s="188"/>
      <c r="C18" s="188"/>
      <c r="D18" s="188"/>
      <c r="E18" s="188"/>
      <c r="F18" s="188"/>
      <c r="G18" s="204"/>
      <c r="H18" s="188"/>
      <c r="I18" s="186"/>
      <c r="J18" s="197"/>
      <c r="K18" s="198"/>
      <c r="L18" s="199"/>
      <c r="M18" s="199"/>
    </row>
    <row r="19" spans="1:13" x14ac:dyDescent="0.2">
      <c r="A19" s="188"/>
      <c r="B19" s="188"/>
      <c r="C19" s="188"/>
      <c r="D19" s="188"/>
      <c r="E19" s="188"/>
      <c r="F19" s="188"/>
      <c r="G19" s="188"/>
      <c r="H19" s="188"/>
      <c r="I19" s="205"/>
      <c r="J19" s="206"/>
      <c r="K19" s="207"/>
    </row>
    <row r="20" spans="1:13" x14ac:dyDescent="0.2">
      <c r="A20" s="188"/>
      <c r="B20" s="188"/>
      <c r="C20" s="188"/>
      <c r="D20" s="188"/>
      <c r="E20" s="188"/>
      <c r="F20" s="188"/>
      <c r="G20" s="188"/>
      <c r="H20" s="188"/>
      <c r="I20" s="205"/>
      <c r="J20" s="206"/>
      <c r="K20" s="207"/>
    </row>
    <row r="21" spans="1:13" x14ac:dyDescent="0.2">
      <c r="A21" s="188"/>
      <c r="B21" s="188"/>
      <c r="C21" s="188"/>
      <c r="D21" s="188"/>
      <c r="E21" s="188"/>
      <c r="F21" s="188"/>
      <c r="G21" s="188"/>
      <c r="H21" s="188"/>
      <c r="I21" s="205"/>
      <c r="J21" s="206"/>
      <c r="K21" s="207"/>
    </row>
    <row r="22" spans="1:13" x14ac:dyDescent="0.2">
      <c r="A22" s="188"/>
      <c r="B22" s="188"/>
      <c r="C22" s="188"/>
      <c r="D22" s="188"/>
      <c r="E22" s="188"/>
      <c r="F22" s="188"/>
      <c r="G22" s="188"/>
      <c r="H22" s="188"/>
      <c r="J22" s="206"/>
      <c r="K22" s="207"/>
    </row>
    <row r="23" spans="1:13" x14ac:dyDescent="0.2">
      <c r="A23" s="188"/>
      <c r="B23" s="188"/>
      <c r="C23" s="188"/>
      <c r="D23" s="188"/>
      <c r="E23" s="188"/>
      <c r="F23" s="188"/>
      <c r="G23" s="188"/>
      <c r="H23" s="188"/>
      <c r="J23" s="206"/>
      <c r="K23" s="207"/>
    </row>
    <row r="24" spans="1:13" x14ac:dyDescent="0.2">
      <c r="A24" s="188"/>
      <c r="B24" s="188"/>
      <c r="C24" s="188"/>
      <c r="D24" s="188"/>
      <c r="E24" s="188"/>
      <c r="F24" s="188"/>
      <c r="G24" s="188"/>
      <c r="H24" s="188"/>
      <c r="J24" s="206"/>
      <c r="K24" s="207"/>
    </row>
    <row r="25" spans="1:13" x14ac:dyDescent="0.2">
      <c r="A25" s="188"/>
      <c r="B25" s="188"/>
      <c r="C25" s="188"/>
      <c r="D25" s="188"/>
      <c r="E25" s="188"/>
      <c r="F25" s="188"/>
      <c r="G25" s="188"/>
      <c r="H25" s="188"/>
      <c r="J25" s="206"/>
      <c r="K25" s="207"/>
    </row>
    <row r="26" spans="1:13" x14ac:dyDescent="0.2">
      <c r="A26" s="188"/>
      <c r="B26" s="188"/>
      <c r="C26" s="188"/>
      <c r="D26" s="188"/>
      <c r="E26" s="188"/>
      <c r="F26" s="188"/>
      <c r="G26" s="188"/>
      <c r="H26" s="188"/>
      <c r="J26" s="206"/>
      <c r="K26" s="207"/>
    </row>
    <row r="27" spans="1:13" x14ac:dyDescent="0.2">
      <c r="A27" s="188"/>
      <c r="B27" s="188"/>
      <c r="C27" s="188"/>
      <c r="D27" s="188"/>
      <c r="E27" s="188"/>
      <c r="F27" s="188"/>
      <c r="G27" s="188"/>
      <c r="H27" s="188"/>
      <c r="J27" s="206"/>
      <c r="K27" s="207"/>
    </row>
    <row r="28" spans="1:13" x14ac:dyDescent="0.2">
      <c r="A28" s="188"/>
      <c r="B28" s="188"/>
      <c r="C28" s="188"/>
      <c r="D28" s="188"/>
      <c r="E28" s="188"/>
      <c r="F28" s="188"/>
      <c r="G28" s="188"/>
      <c r="H28" s="188"/>
      <c r="J28" s="206"/>
      <c r="K28" s="207"/>
    </row>
    <row r="29" spans="1:13" x14ac:dyDescent="0.2">
      <c r="A29" s="188"/>
      <c r="B29" s="188"/>
      <c r="C29" s="188"/>
      <c r="D29" s="188"/>
      <c r="E29" s="188"/>
      <c r="F29" s="188"/>
      <c r="G29" s="188"/>
      <c r="H29" s="188"/>
      <c r="J29" s="206"/>
      <c r="K29" s="207"/>
    </row>
    <row r="30" spans="1:13" x14ac:dyDescent="0.2">
      <c r="A30" s="188"/>
      <c r="B30" s="188"/>
      <c r="C30" s="188"/>
      <c r="D30" s="188"/>
      <c r="E30" s="188"/>
      <c r="F30" s="188"/>
      <c r="G30" s="188"/>
      <c r="H30" s="188"/>
      <c r="J30" s="206"/>
      <c r="K30" s="207"/>
    </row>
    <row r="31" spans="1:13" x14ac:dyDescent="0.2">
      <c r="A31" s="188"/>
      <c r="B31" s="188"/>
      <c r="C31" s="188"/>
      <c r="D31" s="188"/>
      <c r="E31" s="188"/>
      <c r="F31" s="188"/>
      <c r="G31" s="188"/>
      <c r="H31" s="188"/>
      <c r="J31" s="206"/>
      <c r="K31" s="207"/>
    </row>
    <row r="32" spans="1:13" x14ac:dyDescent="0.2">
      <c r="A32" s="188"/>
      <c r="B32" s="188"/>
      <c r="C32" s="188"/>
      <c r="D32" s="188"/>
      <c r="E32" s="188"/>
      <c r="F32" s="188"/>
      <c r="G32" s="188"/>
      <c r="H32" s="188"/>
      <c r="J32" s="206"/>
      <c r="K32" s="207"/>
    </row>
    <row r="33" spans="1:11" x14ac:dyDescent="0.2">
      <c r="A33" s="188"/>
      <c r="B33" s="188"/>
      <c r="C33" s="188"/>
      <c r="D33" s="188"/>
      <c r="E33" s="188"/>
      <c r="F33" s="188"/>
      <c r="G33" s="188"/>
      <c r="H33" s="188"/>
      <c r="J33" s="206"/>
      <c r="K33" s="207"/>
    </row>
    <row r="34" spans="1:11" x14ac:dyDescent="0.2">
      <c r="A34" s="188"/>
      <c r="B34" s="188"/>
      <c r="C34" s="188"/>
      <c r="D34" s="188"/>
      <c r="E34" s="188"/>
      <c r="F34" s="188"/>
      <c r="G34" s="188"/>
      <c r="H34" s="188"/>
      <c r="J34" s="206"/>
      <c r="K34" s="207"/>
    </row>
    <row r="35" spans="1:11" x14ac:dyDescent="0.2">
      <c r="A35" s="188"/>
      <c r="B35" s="188"/>
      <c r="C35" s="188"/>
      <c r="D35" s="188"/>
      <c r="E35" s="188"/>
      <c r="F35" s="188"/>
      <c r="G35" s="188"/>
      <c r="H35" s="188"/>
      <c r="J35" s="206"/>
      <c r="K35" s="207"/>
    </row>
    <row r="36" spans="1:11" x14ac:dyDescent="0.2">
      <c r="A36" s="188"/>
      <c r="B36" s="188"/>
      <c r="C36" s="188"/>
      <c r="D36" s="188"/>
      <c r="E36" s="188"/>
      <c r="F36" s="188"/>
      <c r="G36" s="188"/>
      <c r="H36" s="188"/>
      <c r="J36" s="206"/>
      <c r="K36" s="207"/>
    </row>
    <row r="37" spans="1:11" x14ac:dyDescent="0.2">
      <c r="A37" s="188"/>
      <c r="B37" s="188"/>
      <c r="C37" s="188"/>
      <c r="D37" s="188"/>
      <c r="E37" s="188"/>
      <c r="F37" s="188"/>
      <c r="G37" s="188"/>
      <c r="H37" s="188"/>
      <c r="J37" s="206"/>
      <c r="K37" s="207"/>
    </row>
    <row r="38" spans="1:11" x14ac:dyDescent="0.2">
      <c r="A38" s="188"/>
      <c r="B38" s="188"/>
      <c r="C38" s="188"/>
      <c r="D38" s="188"/>
      <c r="E38" s="188"/>
      <c r="F38" s="188"/>
      <c r="G38" s="188"/>
      <c r="H38" s="188"/>
      <c r="J38" s="206"/>
      <c r="K38" s="207"/>
    </row>
    <row r="39" spans="1:11" x14ac:dyDescent="0.2">
      <c r="A39" s="188"/>
      <c r="B39" s="188"/>
      <c r="C39" s="188"/>
      <c r="D39" s="188"/>
      <c r="E39" s="188"/>
      <c r="F39" s="188"/>
      <c r="G39" s="188"/>
      <c r="H39" s="188"/>
      <c r="K39" s="207"/>
    </row>
    <row r="40" spans="1:11" x14ac:dyDescent="0.2">
      <c r="A40" s="188"/>
      <c r="B40" s="188"/>
      <c r="C40" s="188"/>
      <c r="D40" s="188"/>
      <c r="E40" s="188"/>
      <c r="F40" s="188"/>
      <c r="G40" s="188"/>
      <c r="H40" s="188"/>
      <c r="K40" s="207"/>
    </row>
    <row r="41" spans="1:11" x14ac:dyDescent="0.2">
      <c r="A41" s="188"/>
      <c r="B41" s="188"/>
      <c r="C41" s="188"/>
      <c r="D41" s="188"/>
      <c r="E41" s="188"/>
      <c r="F41" s="188"/>
      <c r="G41" s="188"/>
      <c r="H41" s="188"/>
      <c r="K41" s="207"/>
    </row>
    <row r="42" spans="1:11" x14ac:dyDescent="0.2">
      <c r="A42" s="188"/>
      <c r="B42" s="188"/>
      <c r="C42" s="188"/>
      <c r="D42" s="188"/>
      <c r="E42" s="188"/>
      <c r="F42" s="188"/>
      <c r="G42" s="188"/>
      <c r="H42" s="188"/>
      <c r="K42" s="207"/>
    </row>
    <row r="43" spans="1:11" x14ac:dyDescent="0.2">
      <c r="A43" s="188"/>
      <c r="B43" s="188"/>
      <c r="C43" s="188"/>
      <c r="D43" s="188"/>
      <c r="E43" s="188"/>
      <c r="F43" s="188"/>
      <c r="G43" s="188"/>
      <c r="H43" s="188"/>
      <c r="K43" s="207"/>
    </row>
    <row r="44" spans="1:11" x14ac:dyDescent="0.2">
      <c r="A44" s="188"/>
      <c r="B44" s="188"/>
      <c r="C44" s="188"/>
      <c r="D44" s="188"/>
      <c r="E44" s="188"/>
      <c r="F44" s="188"/>
      <c r="G44" s="188"/>
      <c r="H44" s="188"/>
      <c r="K44" s="207"/>
    </row>
    <row r="45" spans="1:11" x14ac:dyDescent="0.2">
      <c r="A45" s="188"/>
      <c r="B45" s="188"/>
      <c r="C45" s="188"/>
      <c r="D45" s="188"/>
      <c r="E45" s="188"/>
      <c r="F45" s="188"/>
      <c r="G45" s="188"/>
      <c r="H45" s="188"/>
      <c r="K45" s="207"/>
    </row>
    <row r="46" spans="1:11" x14ac:dyDescent="0.2">
      <c r="A46" s="188"/>
      <c r="B46" s="188"/>
      <c r="C46" s="188"/>
      <c r="D46" s="188"/>
      <c r="E46" s="188"/>
      <c r="F46" s="188"/>
      <c r="G46" s="188"/>
      <c r="H46" s="188"/>
      <c r="K46" s="207"/>
    </row>
    <row r="47" spans="1:11" x14ac:dyDescent="0.2">
      <c r="A47" s="188"/>
      <c r="B47" s="188"/>
      <c r="C47" s="188"/>
      <c r="D47" s="188"/>
      <c r="E47" s="188"/>
      <c r="F47" s="188"/>
      <c r="G47" s="188"/>
      <c r="H47" s="188"/>
      <c r="K47" s="207"/>
    </row>
    <row r="48" spans="1:11" x14ac:dyDescent="0.2">
      <c r="A48" s="188"/>
      <c r="B48" s="188"/>
      <c r="C48" s="188"/>
      <c r="D48" s="188"/>
      <c r="E48" s="188"/>
      <c r="F48" s="188"/>
      <c r="G48" s="188"/>
      <c r="H48" s="188"/>
      <c r="K48" s="207"/>
    </row>
    <row r="49" spans="1:11" x14ac:dyDescent="0.2">
      <c r="A49" s="188"/>
      <c r="B49" s="188"/>
      <c r="C49" s="188"/>
      <c r="D49" s="188"/>
      <c r="E49" s="188"/>
      <c r="F49" s="188"/>
      <c r="G49" s="188"/>
      <c r="H49" s="188"/>
      <c r="K49" s="207"/>
    </row>
    <row r="50" spans="1:11" x14ac:dyDescent="0.2">
      <c r="K50" s="207"/>
    </row>
    <row r="51" spans="1:11" x14ac:dyDescent="0.2">
      <c r="K51" s="207"/>
    </row>
    <row r="52" spans="1:11" x14ac:dyDescent="0.2">
      <c r="K52" s="207"/>
    </row>
    <row r="53" spans="1:11" x14ac:dyDescent="0.2">
      <c r="K53" s="207"/>
    </row>
    <row r="54" spans="1:11" x14ac:dyDescent="0.2">
      <c r="K54" s="207"/>
    </row>
    <row r="55" spans="1:11" x14ac:dyDescent="0.2">
      <c r="K55" s="207"/>
    </row>
    <row r="56" spans="1:11" x14ac:dyDescent="0.2">
      <c r="K56" s="207"/>
    </row>
    <row r="57" spans="1:11" x14ac:dyDescent="0.2">
      <c r="K57" s="207"/>
    </row>
    <row r="58" spans="1:11" x14ac:dyDescent="0.2">
      <c r="K58" s="207"/>
    </row>
    <row r="59" spans="1:11" x14ac:dyDescent="0.2">
      <c r="K59" s="207"/>
    </row>
    <row r="60" spans="1:11" x14ac:dyDescent="0.2">
      <c r="K60" s="207"/>
    </row>
    <row r="61" spans="1:11" x14ac:dyDescent="0.2">
      <c r="K61" s="207"/>
    </row>
    <row r="62" spans="1:11" x14ac:dyDescent="0.2">
      <c r="K62" s="207"/>
    </row>
    <row r="63" spans="1:11" x14ac:dyDescent="0.2">
      <c r="K63" s="207"/>
    </row>
    <row r="64" spans="1:11" x14ac:dyDescent="0.2">
      <c r="K64" s="207"/>
    </row>
    <row r="65" spans="11:11" x14ac:dyDescent="0.2">
      <c r="K65" s="207"/>
    </row>
    <row r="66" spans="11:11" x14ac:dyDescent="0.2">
      <c r="K66" s="207"/>
    </row>
    <row r="67" spans="11:11" x14ac:dyDescent="0.2">
      <c r="K67" s="207"/>
    </row>
    <row r="68" spans="11:11" x14ac:dyDescent="0.2">
      <c r="K68" s="207"/>
    </row>
    <row r="69" spans="11:11" x14ac:dyDescent="0.2">
      <c r="K69" s="207"/>
    </row>
    <row r="70" spans="11:11" x14ac:dyDescent="0.2">
      <c r="K70" s="207"/>
    </row>
    <row r="71" spans="11:11" x14ac:dyDescent="0.2">
      <c r="K71" s="207"/>
    </row>
    <row r="72" spans="11:11" x14ac:dyDescent="0.2">
      <c r="K72" s="207"/>
    </row>
    <row r="73" spans="11:11" x14ac:dyDescent="0.2">
      <c r="K73" s="207"/>
    </row>
    <row r="74" spans="11:11" x14ac:dyDescent="0.2">
      <c r="K74" s="207"/>
    </row>
    <row r="75" spans="11:11" x14ac:dyDescent="0.2">
      <c r="K75" s="207"/>
    </row>
    <row r="76" spans="11:11" x14ac:dyDescent="0.2">
      <c r="K76" s="207"/>
    </row>
    <row r="77" spans="11:11" x14ac:dyDescent="0.2">
      <c r="K77" s="207"/>
    </row>
    <row r="78" spans="11:11" x14ac:dyDescent="0.2">
      <c r="K78" s="207"/>
    </row>
    <row r="79" spans="11:11" x14ac:dyDescent="0.2">
      <c r="K79" s="207"/>
    </row>
    <row r="80" spans="11:11" x14ac:dyDescent="0.2">
      <c r="K80" s="207"/>
    </row>
    <row r="81" spans="11:11" x14ac:dyDescent="0.2">
      <c r="K81" s="207"/>
    </row>
    <row r="82" spans="11:11" x14ac:dyDescent="0.2">
      <c r="K82" s="207"/>
    </row>
    <row r="83" spans="11:11" x14ac:dyDescent="0.2">
      <c r="K83" s="207"/>
    </row>
    <row r="84" spans="11:11" x14ac:dyDescent="0.2">
      <c r="K84" s="207"/>
    </row>
    <row r="85" spans="11:11" x14ac:dyDescent="0.2">
      <c r="K85" s="207"/>
    </row>
    <row r="86" spans="11:11" x14ac:dyDescent="0.2">
      <c r="K86" s="207"/>
    </row>
    <row r="87" spans="11:11" x14ac:dyDescent="0.2">
      <c r="K87" s="207"/>
    </row>
    <row r="88" spans="11:11" x14ac:dyDescent="0.2">
      <c r="K88" s="207"/>
    </row>
    <row r="89" spans="11:11" x14ac:dyDescent="0.2">
      <c r="K89" s="207"/>
    </row>
    <row r="90" spans="11:11" x14ac:dyDescent="0.2">
      <c r="K90" s="207"/>
    </row>
    <row r="91" spans="11:11" x14ac:dyDescent="0.2">
      <c r="K91" s="207"/>
    </row>
    <row r="92" spans="11:11" x14ac:dyDescent="0.2">
      <c r="K92" s="207"/>
    </row>
    <row r="93" spans="11:11" x14ac:dyDescent="0.2">
      <c r="K93" s="207"/>
    </row>
    <row r="94" spans="11:11" x14ac:dyDescent="0.2">
      <c r="K94" s="207"/>
    </row>
    <row r="95" spans="11:11" x14ac:dyDescent="0.2">
      <c r="K95" s="207"/>
    </row>
    <row r="96" spans="11:11" x14ac:dyDescent="0.2">
      <c r="K96" s="207"/>
    </row>
    <row r="97" spans="11:11" x14ac:dyDescent="0.2">
      <c r="K97" s="207"/>
    </row>
    <row r="98" spans="11:11" x14ac:dyDescent="0.2">
      <c r="K98" s="207"/>
    </row>
    <row r="99" spans="11:11" x14ac:dyDescent="0.2">
      <c r="K99" s="207"/>
    </row>
    <row r="100" spans="11:11" x14ac:dyDescent="0.2">
      <c r="K100" s="207"/>
    </row>
    <row r="101" spans="11:11" x14ac:dyDescent="0.2">
      <c r="K101" s="207"/>
    </row>
  </sheetData>
  <mergeCells count="18">
    <mergeCell ref="A13:H13"/>
    <mergeCell ref="K8:K9"/>
    <mergeCell ref="A8:A9"/>
    <mergeCell ref="B8:B9"/>
    <mergeCell ref="G8:G9"/>
    <mergeCell ref="H8:H9"/>
    <mergeCell ref="I8:I9"/>
    <mergeCell ref="J8:J9"/>
    <mergeCell ref="C8:C9"/>
    <mergeCell ref="D8:D9"/>
    <mergeCell ref="E8:E9"/>
    <mergeCell ref="R8:R9"/>
    <mergeCell ref="A7:H7"/>
    <mergeCell ref="L8:L9"/>
    <mergeCell ref="N8:P8"/>
    <mergeCell ref="Q8:Q9"/>
    <mergeCell ref="M8:M9"/>
    <mergeCell ref="F8:F9"/>
  </mergeCells>
  <phoneticPr fontId="30" type="noConversion"/>
  <printOptions horizontalCentered="1"/>
  <pageMargins left="0.70866141732283472" right="0.78740157480314965" top="0.6692913385826772" bottom="0.86614173228346458" header="0.27559055118110237" footer="0.39370078740157483"/>
  <pageSetup paperSize="9" scale="52" firstPageNumber="107" orientation="landscape" useFirstPageNumber="1" r:id="rId1"/>
  <headerFooter alignWithMargins="0">
    <oddFooter>&amp;L&amp;"Arial,Kurzíva"Zastupitelstvo Olomouckého kraje 18-12-2015
5. - Rozpočet Olomouckého kraje 2016 - návrh rozpočtu
Příloha č 5a): Financování rozpracovaných investičních akcí&amp;R&amp;"Arial,Kurzíva"&amp;12Strana &amp;P (celkem 154)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20</vt:i4>
      </vt:variant>
      <vt:variant>
        <vt:lpstr>Pojmenované oblasti</vt:lpstr>
      </vt:variant>
      <vt:variant>
        <vt:i4>26</vt:i4>
      </vt:variant>
    </vt:vector>
  </HeadingPairs>
  <TitlesOfParts>
    <vt:vector size="46" baseType="lpstr">
      <vt:lpstr>Souhrn (2)</vt:lpstr>
      <vt:lpstr>Souhrn</vt:lpstr>
      <vt:lpstr>Š-nad 500</vt:lpstr>
      <vt:lpstr>Š-PD</vt:lpstr>
      <vt:lpstr>Š-opr.</vt:lpstr>
      <vt:lpstr>Sociální-nad 500</vt:lpstr>
      <vt:lpstr>Sociální-PD</vt:lpstr>
      <vt:lpstr>Sociální-opravy</vt:lpstr>
      <vt:lpstr>Kultura-nad 500</vt:lpstr>
      <vt:lpstr>Kultura-PD</vt:lpstr>
      <vt:lpstr>Kultura-ORJ 13</vt:lpstr>
      <vt:lpstr>Doprava-PD</vt:lpstr>
      <vt:lpstr>Doprava</vt:lpstr>
      <vt:lpstr>Doprava SSOK - PD </vt:lpstr>
      <vt:lpstr>Zdr.-nad 500</vt:lpstr>
      <vt:lpstr>Zdr.-PD</vt:lpstr>
      <vt:lpstr>Jiné</vt:lpstr>
      <vt:lpstr>Projekty INTERREG</vt:lpstr>
      <vt:lpstr>Zdr. dotace</vt:lpstr>
      <vt:lpstr>Projekty - Švýc. fondy</vt:lpstr>
      <vt:lpstr>'Doprava SSOK - PD '!Názvy_tisku</vt:lpstr>
      <vt:lpstr>'Doprava-PD'!Názvy_tisku</vt:lpstr>
      <vt:lpstr>'Kultura-nad 500'!Názvy_tisku</vt:lpstr>
      <vt:lpstr>'Kultura-PD'!Názvy_tisku</vt:lpstr>
      <vt:lpstr>'Sociální-nad 500'!Názvy_tisku</vt:lpstr>
      <vt:lpstr>'Sociální-PD'!Názvy_tisku</vt:lpstr>
      <vt:lpstr>'Š-nad 500'!Názvy_tisku</vt:lpstr>
      <vt:lpstr>'Š-opr.'!Názvy_tisku</vt:lpstr>
      <vt:lpstr>'Š-PD'!Názvy_tisku</vt:lpstr>
      <vt:lpstr>'Zdr.-nad 500'!Názvy_tisku</vt:lpstr>
      <vt:lpstr>Doprava!Oblast_tisku</vt:lpstr>
      <vt:lpstr>'Doprava SSOK - PD '!Oblast_tisku</vt:lpstr>
      <vt:lpstr>'Doprava-PD'!Oblast_tisku</vt:lpstr>
      <vt:lpstr>'Kultura-nad 500'!Oblast_tisku</vt:lpstr>
      <vt:lpstr>'Kultura-ORJ 13'!Oblast_tisku</vt:lpstr>
      <vt:lpstr>'Kultura-PD'!Oblast_tisku</vt:lpstr>
      <vt:lpstr>'Sociální-nad 500'!Oblast_tisku</vt:lpstr>
      <vt:lpstr>'Sociální-opravy'!Oblast_tisku</vt:lpstr>
      <vt:lpstr>'Sociální-PD'!Oblast_tisku</vt:lpstr>
      <vt:lpstr>Souhrn!Oblast_tisku</vt:lpstr>
      <vt:lpstr>'Souhrn (2)'!Oblast_tisku</vt:lpstr>
      <vt:lpstr>'Š-nad 500'!Oblast_tisku</vt:lpstr>
      <vt:lpstr>'Š-opr.'!Oblast_tisku</vt:lpstr>
      <vt:lpstr>'Š-PD'!Oblast_tisku</vt:lpstr>
      <vt:lpstr>'Zdr.-nad 500'!Oblast_tisku</vt:lpstr>
      <vt:lpstr>'Zdr.-PD'!Oblast_tisku</vt:lpstr>
    </vt:vector>
  </TitlesOfParts>
  <Company>SSOK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Foltynek</dc:creator>
  <cp:lastModifiedBy>Balabuch Petr</cp:lastModifiedBy>
  <cp:lastPrinted>2015-11-30T11:31:22Z</cp:lastPrinted>
  <dcterms:created xsi:type="dcterms:W3CDTF">2009-04-24T12:50:08Z</dcterms:created>
  <dcterms:modified xsi:type="dcterms:W3CDTF">2015-11-30T11:31:23Z</dcterms:modified>
</cp:coreProperties>
</file>